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80" lockStructure="1"/>
  <bookViews>
    <workbookView xWindow="-15" yWindow="-15" windowWidth="10650" windowHeight="10275" activeTab="1"/>
  </bookViews>
  <sheets>
    <sheet name="Calabria - Entrate" sheetId="1" r:id="rId1"/>
    <sheet name="Calabria -Territorio" sheetId="5" r:id="rId2"/>
    <sheet name="Sicilia - Entrate " sheetId="6" r:id="rId3"/>
    <sheet name="Sicilia -Territorio " sheetId="7" r:id="rId4"/>
  </sheets>
  <calcPr calcId="145621"/>
</workbook>
</file>

<file path=xl/calcChain.xml><?xml version="1.0" encoding="utf-8"?>
<calcChain xmlns="http://schemas.openxmlformats.org/spreadsheetml/2006/main">
  <c r="K7" i="7" l="1"/>
  <c r="L19" i="7"/>
  <c r="K8" i="7" l="1"/>
  <c r="K9" i="7"/>
  <c r="K10" i="7"/>
  <c r="K11" i="7"/>
  <c r="K12" i="7"/>
  <c r="K13" i="7"/>
  <c r="K14" i="7"/>
  <c r="K15" i="7"/>
  <c r="K16" i="7"/>
  <c r="K17" i="7"/>
  <c r="K18" i="7"/>
  <c r="K8" i="5"/>
  <c r="K9" i="5"/>
  <c r="K10" i="5"/>
  <c r="K11" i="5"/>
  <c r="K7" i="5"/>
  <c r="M47" i="6" l="1"/>
  <c r="L47" i="6"/>
  <c r="U8" i="6" l="1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AB47" i="6" l="1"/>
  <c r="AA47" i="6"/>
  <c r="L38" i="1"/>
  <c r="M38" i="1"/>
  <c r="I38" i="1"/>
  <c r="J38" i="1"/>
  <c r="K38" i="1"/>
  <c r="AA12" i="5"/>
  <c r="AB12" i="5"/>
  <c r="O12" i="5"/>
  <c r="P12" i="5"/>
  <c r="L12" i="5"/>
  <c r="H12" i="5"/>
  <c r="I12" i="5"/>
  <c r="I47" i="6"/>
  <c r="J47" i="6"/>
  <c r="K47" i="6"/>
  <c r="Q19" i="7"/>
  <c r="P19" i="7"/>
  <c r="O19" i="7"/>
  <c r="N19" i="7"/>
  <c r="H19" i="7"/>
  <c r="I19" i="7"/>
  <c r="AF19" i="7"/>
  <c r="AE19" i="7"/>
  <c r="G19" i="7" l="1"/>
  <c r="G12" i="5"/>
  <c r="Y10" i="5" l="1"/>
  <c r="Y11" i="5"/>
  <c r="X10" i="5"/>
  <c r="X11" i="5"/>
  <c r="H7" i="6"/>
  <c r="K12" i="5" l="1"/>
  <c r="K19" i="7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Y8" i="5"/>
  <c r="Y9" i="5"/>
  <c r="X8" i="5"/>
  <c r="X9" i="5"/>
  <c r="AC19" i="7" l="1"/>
  <c r="AB19" i="7"/>
  <c r="Z8" i="7"/>
  <c r="Z9" i="7"/>
  <c r="Z10" i="7"/>
  <c r="Z11" i="7"/>
  <c r="Z12" i="7"/>
  <c r="Z13" i="7"/>
  <c r="Z14" i="7"/>
  <c r="Z15" i="7"/>
  <c r="Z16" i="7"/>
  <c r="Z17" i="7"/>
  <c r="Z18" i="7"/>
  <c r="Y8" i="7"/>
  <c r="Y9" i="7"/>
  <c r="Y10" i="7"/>
  <c r="Y11" i="7"/>
  <c r="Y12" i="7"/>
  <c r="Y13" i="7"/>
  <c r="Y14" i="7"/>
  <c r="Y15" i="7"/>
  <c r="Y16" i="7"/>
  <c r="Y17" i="7"/>
  <c r="Y18" i="7"/>
  <c r="Z7" i="7"/>
  <c r="Y7" i="7"/>
  <c r="Y47" i="6"/>
  <c r="X4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40" i="6"/>
  <c r="V41" i="6"/>
  <c r="V39" i="6"/>
  <c r="V42" i="6"/>
  <c r="V43" i="6"/>
  <c r="V44" i="6"/>
  <c r="V45" i="6"/>
  <c r="V4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40" i="6"/>
  <c r="H41" i="6"/>
  <c r="H39" i="6"/>
  <c r="H42" i="6"/>
  <c r="H43" i="6"/>
  <c r="H44" i="6"/>
  <c r="H45" i="6"/>
  <c r="H46" i="6"/>
  <c r="Y7" i="5"/>
  <c r="Y12" i="5" s="1"/>
  <c r="X7" i="5"/>
  <c r="X12" i="5" s="1"/>
  <c r="Y38" i="1"/>
  <c r="X38" i="1"/>
  <c r="H30" i="1"/>
  <c r="H31" i="1"/>
  <c r="H32" i="1"/>
  <c r="H33" i="1"/>
  <c r="H34" i="1"/>
  <c r="H35" i="1"/>
  <c r="H36" i="1"/>
  <c r="H37" i="1"/>
  <c r="Z19" i="7" l="1"/>
  <c r="Y19" i="7"/>
  <c r="M19" i="7"/>
  <c r="V17" i="6"/>
  <c r="H17" i="6"/>
  <c r="V16" i="6"/>
  <c r="H16" i="6"/>
  <c r="V15" i="6"/>
  <c r="H15" i="6"/>
  <c r="V14" i="6"/>
  <c r="H14" i="6"/>
  <c r="V13" i="6"/>
  <c r="H13" i="6"/>
  <c r="V12" i="6"/>
  <c r="H12" i="6"/>
  <c r="V11" i="6"/>
  <c r="H11" i="6"/>
  <c r="V10" i="6"/>
  <c r="H10" i="6"/>
  <c r="V9" i="6"/>
  <c r="H9" i="6"/>
  <c r="V8" i="6"/>
  <c r="H8" i="6"/>
  <c r="V7" i="6"/>
  <c r="U7" i="6"/>
  <c r="U47" i="6" l="1"/>
  <c r="V47" i="6"/>
  <c r="H47" i="6"/>
  <c r="V7" i="1"/>
  <c r="U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7" i="1"/>
  <c r="H38" i="1" l="1"/>
  <c r="V38" i="1"/>
  <c r="U38" i="1"/>
</calcChain>
</file>

<file path=xl/sharedStrings.xml><?xml version="1.0" encoding="utf-8"?>
<sst xmlns="http://schemas.openxmlformats.org/spreadsheetml/2006/main" count="589" uniqueCount="299">
  <si>
    <t>DATI IMMOBILE</t>
  </si>
  <si>
    <t>ADDETTI IMPIEGATI NEI CONTRATTI IN ESSERE</t>
  </si>
  <si>
    <t>TIPOLOGIA UFFICIO</t>
  </si>
  <si>
    <t>INDIRIZZO IMMOBILE</t>
  </si>
  <si>
    <t>COMUNE</t>
  </si>
  <si>
    <t>Prov.</t>
  </si>
  <si>
    <t xml:space="preserve">
N° dipendenti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</si>
  <si>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</si>
  <si>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</si>
  <si>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</si>
  <si>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</si>
  <si>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</si>
  <si>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</si>
  <si>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</si>
  <si>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</si>
  <si>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Quantitativo in chilogrammi smaltiti</t>
  </si>
  <si>
    <t>TOTALE</t>
  </si>
  <si>
    <t>Mq Uffici+Vani accessori</t>
  </si>
  <si>
    <t>UP - Servizi Catastali</t>
  </si>
  <si>
    <t>UP - Servizi Pubblicità Immobiliare</t>
  </si>
  <si>
    <t>Ufficio Provinciale</t>
  </si>
  <si>
    <t>D - Front - office</t>
  </si>
  <si>
    <t>SPORTELLO DI PAOLA - BELVEDERE M.MO</t>
  </si>
  <si>
    <t>VIA G. GROSSI, 15/17</t>
  </si>
  <si>
    <t xml:space="preserve">SPORTELLO DI COSENZA - ROGLIANO </t>
  </si>
  <si>
    <t>VIA MUNICIPIO SNC</t>
  </si>
  <si>
    <t>SPORTELLO DI COSENZA - ACRI</t>
  </si>
  <si>
    <t>VIA XXV APRILE  SNC</t>
  </si>
  <si>
    <t>SPORTELLO DI CASTROVILLARI - CASSANO JONIO</t>
  </si>
  <si>
    <t>VIA CALLISTENE</t>
  </si>
  <si>
    <t>UFF. TERR. DI CASTROVILLARI</t>
  </si>
  <si>
    <t>V.LE DELL'INDUSTRIA 69</t>
  </si>
  <si>
    <t>SPORTELLO DI COSENZA - MONTALTO UFFUGO</t>
  </si>
  <si>
    <t>C.SO GARIBALDI 31</t>
  </si>
  <si>
    <t xml:space="preserve">DIR. PROV. + UFF. TERR. DI COSENZA </t>
  </si>
  <si>
    <t>VIA POPILIA/Ang,. VIA BARRIO</t>
  </si>
  <si>
    <t>Via Barrio, SNC</t>
  </si>
  <si>
    <t xml:space="preserve">UFF. TERR. DI PAOLA </t>
  </si>
  <si>
    <t>LOC. S. AGATA SNC</t>
  </si>
  <si>
    <t xml:space="preserve">UFF. TERR. DI ROSSANO </t>
  </si>
  <si>
    <t>VIA L. DE ROSIS SNC</t>
  </si>
  <si>
    <t>SPORTELLO DI CASTROVILLARI - AMENDOLARA M.</t>
  </si>
  <si>
    <t>V.LE LAGARIA 113</t>
  </si>
  <si>
    <t xml:space="preserve">SPORTELLO DI ROSSANO - CORIGLIANO CALABRO </t>
  </si>
  <si>
    <t>VIA PROVINCIALE, 279</t>
  </si>
  <si>
    <t xml:space="preserve">SPORTELLO DI CATANZARO - SOVERATO </t>
  </si>
  <si>
    <t>P.zza CASALINUOVO 1</t>
  </si>
  <si>
    <t xml:space="preserve">UFF. TERR. DI LAMEZIA TERME </t>
  </si>
  <si>
    <t>VIA MUSOLINO ANGOLO VIA FERLAINO</t>
  </si>
  <si>
    <t xml:space="preserve">SPORTELLO DI CATANZARO - BORGIA </t>
  </si>
  <si>
    <t>C.SO MAZZINI 237/239</t>
  </si>
  <si>
    <t>SPORTELLO DI CATANZARO - CHIARAVALLE C.LE</t>
  </si>
  <si>
    <t>VIA F. SPASARI, 111</t>
  </si>
  <si>
    <t xml:space="preserve">DIR. REG. CALABRIA + DIR. PROV. + UFF. TERR. DI CATANZARO </t>
  </si>
  <si>
    <t>VIA LOMBARDI, S.N.C. / VIA GIOACCHINO DA FIORE</t>
  </si>
  <si>
    <t xml:space="preserve">SPORTELLO DI LAMEZIA TERME - SOVERIA MANNELLI </t>
  </si>
  <si>
    <t>C.SO GARIBALDI, 248</t>
  </si>
  <si>
    <t>SPORTELLO DI CATANZARO - SQUILLACE</t>
  </si>
  <si>
    <t>P.ZZA DUOMO  SNC</t>
  </si>
  <si>
    <t>DIR. PROV.  + UFF. TERR. DI CROTONE</t>
  </si>
  <si>
    <t>VIA DELLE BOTTEGHELLE SNC</t>
  </si>
  <si>
    <t xml:space="preserve">SPORTELLO DI REGGIO CALABRIA - MELITO PORTO SALVO </t>
  </si>
  <si>
    <t xml:space="preserve">VIA DELLE RIMEMBRANZE 31 </t>
  </si>
  <si>
    <t xml:space="preserve">UFF. TERR. DI PALMI </t>
  </si>
  <si>
    <t xml:space="preserve">SPORTELLO DI PALMI - POLISTENA </t>
  </si>
  <si>
    <t xml:space="preserve">VIA LOMBARDI, 15 </t>
  </si>
  <si>
    <t>DIR. PROV. DI REGGIO CALABRIA  + CENTRO SATELLITE</t>
  </si>
  <si>
    <t>VIA PLUTINO, 4</t>
  </si>
  <si>
    <t xml:space="preserve">SPORTELLO DI REGGIO CALABRIA - VILLA S. GIOVANNI </t>
  </si>
  <si>
    <t>VIA NAZIONALE 541</t>
  </si>
  <si>
    <t>UFF. TERR. DI LOCRI</t>
  </si>
  <si>
    <t xml:space="preserve">C.SO MATTEOTTI PAL. ROMANO </t>
  </si>
  <si>
    <t>UFF. TERR. DI REGGIO CALABRIA + CALL CENTER</t>
  </si>
  <si>
    <t xml:space="preserve">VIA VITTORIO EMANUELE, 119 </t>
  </si>
  <si>
    <t xml:space="preserve">UFF. TERR. DI REGGIO CALABRIA </t>
  </si>
  <si>
    <t>CORSO GARIBALDI, 377</t>
  </si>
  <si>
    <t xml:space="preserve">SPORTELLO DI LOCRI - ROCCELLA JONICA </t>
  </si>
  <si>
    <t>SPORTELLO DI VIBO VALENTIA - TROPEA</t>
  </si>
  <si>
    <t>LOC. MARINA SNC</t>
  </si>
  <si>
    <t xml:space="preserve">SPORTELLO DI VIBO VALENTIA - SERRA SAN BRUNO </t>
  </si>
  <si>
    <t>C.SO UMBERTO I°, 96</t>
  </si>
  <si>
    <t xml:space="preserve">DIR. PROV. + UFF. TERR. DI VIBO VALENTIA </t>
  </si>
  <si>
    <t>C.SO UMBERTO I° SNC</t>
  </si>
  <si>
    <t>BELVEDERE MARITTIMO</t>
  </si>
  <si>
    <t>CS</t>
  </si>
  <si>
    <t>ROGLIANO</t>
  </si>
  <si>
    <t>ACRI</t>
  </si>
  <si>
    <t>CASSANO ALLO JONIO</t>
  </si>
  <si>
    <t>CASTROVILLARI</t>
  </si>
  <si>
    <t>MOLTALTO UFFUGO</t>
  </si>
  <si>
    <t>COSENZA</t>
  </si>
  <si>
    <t>PAOLA</t>
  </si>
  <si>
    <t>ROSSANO</t>
  </si>
  <si>
    <t>AMENDOLARA MARITTIMA</t>
  </si>
  <si>
    <t>CORIGLIANO CALABRO</t>
  </si>
  <si>
    <t>SOVERATO</t>
  </si>
  <si>
    <t>CZ</t>
  </si>
  <si>
    <t>LAMEZIA TERME</t>
  </si>
  <si>
    <t>BORGIA</t>
  </si>
  <si>
    <t>CHIARAVALLE</t>
  </si>
  <si>
    <t>CATANZARO</t>
  </si>
  <si>
    <t>SOVERIA MANNELLI</t>
  </si>
  <si>
    <t>SQUILLACE</t>
  </si>
  <si>
    <t>CROTONE</t>
  </si>
  <si>
    <t>KR</t>
  </si>
  <si>
    <t>MELITO PORTO SALVO</t>
  </si>
  <si>
    <t>RC</t>
  </si>
  <si>
    <t>PALMI</t>
  </si>
  <si>
    <t>POLISTENA</t>
  </si>
  <si>
    <t>REGGIO CALABRIA</t>
  </si>
  <si>
    <t>VILLA S.GIOVANNI</t>
  </si>
  <si>
    <t>LOCRI</t>
  </si>
  <si>
    <t>ROCCELLA JONICA</t>
  </si>
  <si>
    <t>TROPEA</t>
  </si>
  <si>
    <t>VV</t>
  </si>
  <si>
    <t>SERRA SAN BRUNO</t>
  </si>
  <si>
    <t>VIBO VALENTIA</t>
  </si>
  <si>
    <t>Direzione Regionale - Ufficio Provinciale</t>
  </si>
  <si>
    <t>Corso Mazzini, 206</t>
  </si>
  <si>
    <t>Località Passovecchio, snc</t>
  </si>
  <si>
    <t>Via Nazionale Pentimele, 87</t>
  </si>
  <si>
    <t>Piazza Spogliatore, snc</t>
  </si>
  <si>
    <t>REGGIO DI CALABRIA</t>
  </si>
  <si>
    <t>CER 080318</t>
  </si>
  <si>
    <t xml:space="preserve">DIR. PROV. UFF. TERR. DI AGRIGENTO </t>
  </si>
  <si>
    <t xml:space="preserve">UFF. TERR. DI SCIACCA </t>
  </si>
  <si>
    <t>VIA DELLE AZALEE, 55</t>
  </si>
  <si>
    <t>UFF. TERR. DI CANICATTI'</t>
  </si>
  <si>
    <t>Via A. DIAZ, 35</t>
  </si>
  <si>
    <t>DIR. PROV. + UFF. TERR. DI CALTANISSETTA</t>
  </si>
  <si>
    <t>Viale Regina Margherita, 41</t>
  </si>
  <si>
    <t>SPORTELLO DI CALTANISSETTA - MUSSOMELI</t>
  </si>
  <si>
    <t xml:space="preserve">UFF. TERR. DI GELA </t>
  </si>
  <si>
    <t>VIA BUTERA, 86</t>
  </si>
  <si>
    <t>UFF. TERR. DI ACIREALE</t>
  </si>
  <si>
    <t>DIR. PROV. + UFF. TERR. DI CATANIA pal A+pal.B</t>
  </si>
  <si>
    <t>Via Monsignore Domenico Orlando, 1</t>
  </si>
  <si>
    <t>UFF. TERR. DI CALTAGIRONE</t>
  </si>
  <si>
    <t>VIALE PRINCIPE UMBERTO, 9-15-17</t>
  </si>
  <si>
    <t>UFF. TERR. DI GIARRE</t>
  </si>
  <si>
    <t>c.da ROVETAZZO via Mariannina Coffa SNC
FRAZ. Trepunti</t>
  </si>
  <si>
    <t>DIR. PROV. + UFF. TERR. DI ENNA</t>
  </si>
  <si>
    <t>c.da FERRANTE / PALAZZO DELLE ARCATE</t>
  </si>
  <si>
    <t>UFF. TERR. DI MILAZZO</t>
  </si>
  <si>
    <t>VIA VICO ZIRILLI, 27</t>
  </si>
  <si>
    <t>DIR. PROV. + UFF. TERR. DI MESSINA</t>
  </si>
  <si>
    <t>VIA SANTA CECILIA, 45/c isolato 104</t>
  </si>
  <si>
    <t>UFF. TERR. DI S. AGATA MILITELLO</t>
  </si>
  <si>
    <t>VIA MICHELI AMARI, 6</t>
  </si>
  <si>
    <t>UFF. TERR. DI BARCELLONA P.G.</t>
  </si>
  <si>
    <t>C.DA COCCOMELLI/VIA DEGLI ARANCI 110-112</t>
  </si>
  <si>
    <t>UFF. TERR. DI TAORMINA</t>
  </si>
  <si>
    <t>VIA FRANCAVILLA,  8/F</t>
  </si>
  <si>
    <t xml:space="preserve">SEZ. STACC. DI MILAZZO - LIPARI </t>
  </si>
  <si>
    <t>UFF. TERR. DI PATTI</t>
  </si>
  <si>
    <t>C.DA S.GIOVANNI</t>
  </si>
  <si>
    <t>SEZ. STACC. DI PALERMO 2 - CORLEONE</t>
  </si>
  <si>
    <t>VIA S.MARTINO, 29</t>
  </si>
  <si>
    <t>GARANTE e ARCHIVI D.R.</t>
  </si>
  <si>
    <t>SALITA INTENDENZA, 2</t>
  </si>
  <si>
    <t>Direzione Regionale</t>
  </si>
  <si>
    <t>Salita della Intendenza, 2</t>
  </si>
  <si>
    <t>DIR. REG. DELLA SICILIA + UFF. TERR. PALERMO 1</t>
  </si>
  <si>
    <t>VIA K.  ROENTGEN, 3</t>
  </si>
  <si>
    <t>DIR. PROV. DI PALERMO</t>
  </si>
  <si>
    <t>VIA TOSCANA, 20</t>
  </si>
  <si>
    <t>SEZ.STACC. DI PALERMO 2 - LERCARA FRIDDI</t>
  </si>
  <si>
    <t>VIA MESSINA, 27</t>
  </si>
  <si>
    <t xml:space="preserve">SEZ. STACC. DI PALERMO 2 - MISILMERI </t>
  </si>
  <si>
    <t>VIA RAPISARDI, 14</t>
  </si>
  <si>
    <t>UFF. TERR. DI BAGHERIA</t>
  </si>
  <si>
    <t>UFF. TERR. DI TERMINI IMERESE</t>
  </si>
  <si>
    <t>SEZ. STACC. DI PALERMO 1 - PARTINICO</t>
  </si>
  <si>
    <t xml:space="preserve">UFF. TERR. DI PALERMO 2 </t>
  </si>
  <si>
    <t>P.zza F. NAPOLI, 5</t>
  </si>
  <si>
    <t>UFF. TERR. DI VITTORIA</t>
  </si>
  <si>
    <t>VIA ROSARIO GIURATO, 2</t>
  </si>
  <si>
    <t>UFF. TERR. DI MODICA</t>
  </si>
  <si>
    <t>SS115 Km 339,400</t>
  </si>
  <si>
    <t xml:space="preserve">DIR. PROV. + UFF. TERR. DI RAGUSA </t>
  </si>
  <si>
    <t>P.zza ANCIONE, 6</t>
  </si>
  <si>
    <t>DIR. PROV. + UFF. TERR. DI SIRACUSA</t>
  </si>
  <si>
    <t>UFF. TERR. DI NOTO</t>
  </si>
  <si>
    <t>UFF. TERR. DI LENTINI</t>
  </si>
  <si>
    <t>VIA G. DI MARI 3 - CONTRADA BOTTIGLIERI VIA R. DA LENTINI</t>
  </si>
  <si>
    <t xml:space="preserve">SEZ. STACC. DI TRAPANI - PANTELLERIA </t>
  </si>
  <si>
    <t>DIR. PROV + UFF. TERR. DI TRAPANI palazzina A e C</t>
  </si>
  <si>
    <t>VIA F. MANZO, 8 / Via Rubino, 3</t>
  </si>
  <si>
    <t>Via Rubino, 3</t>
  </si>
  <si>
    <t>UFF. TERR. DI CASTELVETRANO</t>
  </si>
  <si>
    <t>VIA IV NOVEMBRE, 16</t>
  </si>
  <si>
    <t>SEZ. STACC. DI TRAPANI - ALCAMO</t>
  </si>
  <si>
    <t>UFF. TERR. DI MARSALA</t>
  </si>
  <si>
    <t>AGRIGENTO</t>
  </si>
  <si>
    <t>AG</t>
  </si>
  <si>
    <t>SCIACCA</t>
  </si>
  <si>
    <t>CANICATTI'</t>
  </si>
  <si>
    <t>CALTANISSETTA</t>
  </si>
  <si>
    <t>CL</t>
  </si>
  <si>
    <t>MUSSOMELI</t>
  </si>
  <si>
    <t>GELA</t>
  </si>
  <si>
    <t>CATANIA</t>
  </si>
  <si>
    <t>CT</t>
  </si>
  <si>
    <t>ACIREALE</t>
  </si>
  <si>
    <t>CALTAGIRONE</t>
  </si>
  <si>
    <t>GIARRE</t>
  </si>
  <si>
    <t>ENNA</t>
  </si>
  <si>
    <t>EN</t>
  </si>
  <si>
    <t>MESSINA</t>
  </si>
  <si>
    <t>ME</t>
  </si>
  <si>
    <t>MILAZZO</t>
  </si>
  <si>
    <t>S.AGATA MILITELLO</t>
  </si>
  <si>
    <t>BARCELLONA P.G.</t>
  </si>
  <si>
    <t>TAORMINA</t>
  </si>
  <si>
    <t>LIPARI</t>
  </si>
  <si>
    <t>PATTI</t>
  </si>
  <si>
    <t>CORLEONE</t>
  </si>
  <si>
    <t>PA</t>
  </si>
  <si>
    <t>PALERMO</t>
  </si>
  <si>
    <t>TERMINI IMERESE</t>
  </si>
  <si>
    <t>LERCARA FRIDDI</t>
  </si>
  <si>
    <t>MISILMERI</t>
  </si>
  <si>
    <t>BAGHERIA</t>
  </si>
  <si>
    <t>PARTINICO</t>
  </si>
  <si>
    <t>VITTORIA</t>
  </si>
  <si>
    <t>RG</t>
  </si>
  <si>
    <t>MODICA</t>
  </si>
  <si>
    <t>RAGUSA</t>
  </si>
  <si>
    <t>SIRACUSA</t>
  </si>
  <si>
    <t>SR</t>
  </si>
  <si>
    <t>NOTO</t>
  </si>
  <si>
    <t>LENTINI</t>
  </si>
  <si>
    <t>PANTELLERIA</t>
  </si>
  <si>
    <t>TP</t>
  </si>
  <si>
    <t>TRAPANI</t>
  </si>
  <si>
    <t>CASTELVETRANO</t>
  </si>
  <si>
    <t>ALCAMO</t>
  </si>
  <si>
    <t>MARSALA</t>
  </si>
  <si>
    <t xml:space="preserve">CER 080317 </t>
  </si>
  <si>
    <t>Via Giuseppe Mazzini, 253</t>
  </si>
  <si>
    <t>Viale Armando Diaz, 32</t>
  </si>
  <si>
    <t>Via Fratelli Bandiera, snc</t>
  </si>
  <si>
    <t>Giuseppe Garibaldi, 120</t>
  </si>
  <si>
    <t>Viale Lazio, 117</t>
  </si>
  <si>
    <t>Via Maggiore Toselli Pietro, 132</t>
  </si>
  <si>
    <t>Via Mariano Rumor, 8</t>
  </si>
  <si>
    <t>Via Antonello da Messina, 45</t>
  </si>
  <si>
    <t>a vista</t>
  </si>
  <si>
    <t>rottami ferrosi</t>
  </si>
  <si>
    <t>a rinfusa</t>
  </si>
  <si>
    <t>parete(5) e stampanti laser 30</t>
  </si>
  <si>
    <t>LOTTO 10</t>
  </si>
  <si>
    <t>080318</t>
  </si>
  <si>
    <t>N° addetti</t>
  </si>
  <si>
    <t>Ore settimanali</t>
  </si>
  <si>
    <t>N° addetti L. 407/90</t>
  </si>
  <si>
    <t>Totale addetti</t>
  </si>
  <si>
    <t>Totale ore settimanali</t>
  </si>
  <si>
    <t xml:space="preserve"> Uffici </t>
  </si>
  <si>
    <t>Front office</t>
  </si>
  <si>
    <t xml:space="preserve">Vani accessori </t>
  </si>
  <si>
    <t>Chilogrammi smaltiti</t>
  </si>
  <si>
    <t>RIFIUTI SPECIALI - smaltimento annuo</t>
  </si>
  <si>
    <t>Uffici</t>
  </si>
  <si>
    <t>Front - office</t>
  </si>
  <si>
    <t>Archivi istituzionali</t>
  </si>
  <si>
    <t xml:space="preserve">Archivi di deposito </t>
  </si>
  <si>
    <t xml:space="preserve">Magazzini, depositi </t>
  </si>
  <si>
    <t>DIREZIONE REGIONALE SICILIA ENTRATE</t>
  </si>
  <si>
    <t>DIREZIONE REGIONALE SICILIA - TERRITORIO</t>
  </si>
  <si>
    <t xml:space="preserve"> Uffici</t>
  </si>
  <si>
    <t xml:space="preserve">Uffici </t>
  </si>
  <si>
    <t xml:space="preserve">N° contenitori </t>
  </si>
  <si>
    <t>VIA ROMA, 85</t>
  </si>
  <si>
    <t>VIA CAPPELLARI, 34</t>
  </si>
  <si>
    <t>Viale della VITTORIA, 19</t>
  </si>
  <si>
    <t>V.le R. MARGHERITA, 43</t>
  </si>
  <si>
    <t>P.ZZA DELLA REPUBBLICA, SNC</t>
  </si>
  <si>
    <t>VIA LAZZARETTO, 24</t>
  </si>
  <si>
    <t>VIA Monsignor D.ORLANDO, 1</t>
  </si>
  <si>
    <t>VIA M. F. PROFILO, SNC</t>
  </si>
  <si>
    <t>VIA BENEDETTO MARCELLO, 7</t>
  </si>
  <si>
    <t>P.zza C. COLOMBO, 3</t>
  </si>
  <si>
    <t>VIA TEN. LA FATA, 14</t>
  </si>
  <si>
    <t>VIA TURCHIA, 2/4</t>
  </si>
  <si>
    <t>C.DA SANTA CROCE, SNC</t>
  </si>
  <si>
    <r>
      <t xml:space="preserve">DIR. PROV. + UFF. TERR. DI SIRACUSA </t>
    </r>
    <r>
      <rPr>
        <b/>
        <sz val="8"/>
        <rFont val="Tahoma"/>
        <family val="2"/>
      </rPr>
      <t>(vani ulteriori)</t>
    </r>
  </si>
  <si>
    <t>VIA VENEZIA, 5</t>
  </si>
  <si>
    <t>VIA U. GIORDANO, 97</t>
  </si>
  <si>
    <t>C.SO CALATAFIMI, 70</t>
  </si>
  <si>
    <t>N° dipendenti</t>
  </si>
  <si>
    <t>DIREZIONE REGIONALE CALABRIA TERRITORIO</t>
  </si>
  <si>
    <t>DIREZIONE REGIONALE CALABRIA ENTRATE</t>
  </si>
  <si>
    <t>DATI IMMOBILI</t>
  </si>
  <si>
    <t>mq postazioni lavoro adiacenti archivi (canone uffici)</t>
  </si>
  <si>
    <t>I mq degli archivi di catanzaro, via nuova bellavista, sono stati inseriti nella D.R. di piazza Mazzini.</t>
  </si>
  <si>
    <t>Mq Uffici + Front-Offic+
postazioni lavoroe</t>
  </si>
  <si>
    <t>Mq Uffici + Front-Office+
postazioni lavoro</t>
  </si>
  <si>
    <t>Archivi oggetto di pulizie frequenti
(canone Aree Tecniche)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</si>
</sst>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8"/>
      <name val="Tahom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00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3" fontId="2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7" fillId="6" borderId="6" xfId="2" applyFont="1" applyFill="1" applyBorder="1" applyAlignment="1" applyProtection="1">
      <alignment horizontal="center" vertical="center" wrapText="1"/>
      <protection locked="0"/>
    </xf>
    <xf numFmtId="0" fontId="7" fillId="6" borderId="7" xfId="2" applyFont="1" applyFill="1" applyBorder="1" applyAlignment="1" applyProtection="1">
      <alignment horizontal="center" vertical="center" wrapText="1"/>
      <protection locked="0"/>
    </xf>
    <xf numFmtId="0" fontId="7" fillId="6" borderId="8" xfId="2" applyFont="1" applyFill="1" applyBorder="1" applyAlignment="1" applyProtection="1">
      <alignment horizontal="center" vertical="center" wrapText="1"/>
      <protection locked="0"/>
    </xf>
    <xf numFmtId="3" fontId="4" fillId="6" borderId="7" xfId="0" applyNumberFormat="1" applyFont="1" applyFill="1" applyBorder="1" applyAlignment="1" applyProtection="1">
      <alignment vertical="center" wrapText="1"/>
      <protection locked="0"/>
    </xf>
    <xf numFmtId="0" fontId="0" fillId="6" borderId="6" xfId="0" applyNumberFormat="1" applyFont="1" applyFill="1" applyBorder="1" applyAlignment="1" applyProtection="1">
      <alignment vertical="center" wrapText="1"/>
      <protection locked="0"/>
    </xf>
    <xf numFmtId="2" fontId="0" fillId="6" borderId="7" xfId="0" applyNumberFormat="1" applyFont="1" applyFill="1" applyBorder="1" applyAlignment="1" applyProtection="1">
      <alignment vertical="center" wrapText="1"/>
      <protection locked="0"/>
    </xf>
    <xf numFmtId="0" fontId="0" fillId="6" borderId="7" xfId="0" applyNumberFormat="1" applyFont="1" applyFill="1" applyBorder="1" applyAlignment="1" applyProtection="1">
      <alignment vertical="center" wrapText="1"/>
      <protection locked="0"/>
    </xf>
    <xf numFmtId="0" fontId="0" fillId="6" borderId="7" xfId="0" applyFont="1" applyFill="1" applyBorder="1" applyAlignment="1" applyProtection="1">
      <alignment vertical="center" wrapText="1"/>
      <protection locked="0"/>
    </xf>
    <xf numFmtId="2" fontId="0" fillId="6" borderId="8" xfId="0" applyNumberFormat="1" applyFont="1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2" applyFont="1" applyFill="1" applyBorder="1" applyAlignment="1" applyProtection="1">
      <alignment horizontal="center" vertical="center" wrapText="1"/>
      <protection locked="0"/>
    </xf>
    <xf numFmtId="3" fontId="4" fillId="7" borderId="5" xfId="0" applyNumberFormat="1" applyFont="1" applyFill="1" applyBorder="1" applyAlignment="1" applyProtection="1">
      <alignment vertical="center" wrapText="1"/>
      <protection locked="0"/>
    </xf>
    <xf numFmtId="2" fontId="0" fillId="7" borderId="5" xfId="0" applyNumberFormat="1" applyFont="1" applyFill="1" applyBorder="1" applyAlignment="1" applyProtection="1">
      <alignment vertical="center" wrapText="1"/>
      <protection locked="0"/>
    </xf>
    <xf numFmtId="0" fontId="0" fillId="7" borderId="5" xfId="0" applyNumberFormat="1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7" fillId="6" borderId="4" xfId="2" applyFont="1" applyFill="1" applyBorder="1" applyAlignment="1" applyProtection="1">
      <alignment horizontal="center" vertical="center" wrapText="1"/>
      <protection locked="0"/>
    </xf>
    <xf numFmtId="3" fontId="4" fillId="6" borderId="5" xfId="0" applyNumberFormat="1" applyFont="1" applyFill="1" applyBorder="1" applyAlignment="1" applyProtection="1">
      <alignment vertical="center" wrapText="1"/>
      <protection locked="0"/>
    </xf>
    <xf numFmtId="2" fontId="0" fillId="6" borderId="5" xfId="0" applyNumberFormat="1" applyFont="1" applyFill="1" applyBorder="1" applyAlignment="1" applyProtection="1">
      <alignment vertical="center" wrapText="1"/>
      <protection locked="0"/>
    </xf>
    <xf numFmtId="0" fontId="0" fillId="6" borderId="5" xfId="0" applyNumberFormat="1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/>
    <xf numFmtId="0" fontId="5" fillId="7" borderId="5" xfId="2" applyFont="1" applyFill="1" applyBorder="1" applyAlignment="1" applyProtection="1">
      <alignment vertical="center"/>
      <protection locked="0"/>
    </xf>
    <xf numFmtId="49" fontId="0" fillId="7" borderId="5" xfId="0" applyNumberFormat="1" applyFill="1" applyBorder="1" applyAlignment="1" applyProtection="1">
      <alignment horizontal="center" vertical="center" wrapText="1"/>
      <protection locked="0"/>
    </xf>
    <xf numFmtId="0" fontId="7" fillId="6" borderId="5" xfId="2" applyFont="1" applyFill="1" applyBorder="1" applyAlignment="1" applyProtection="1">
      <alignment horizontal="center" vertical="center" wrapText="1"/>
      <protection locked="0"/>
    </xf>
    <xf numFmtId="0" fontId="5" fillId="6" borderId="5" xfId="2" applyFont="1" applyFill="1" applyBorder="1" applyAlignment="1" applyProtection="1">
      <alignment vertical="center"/>
      <protection locked="0"/>
    </xf>
    <xf numFmtId="49" fontId="0" fillId="6" borderId="5" xfId="0" applyNumberFormat="1" applyFill="1" applyBorder="1" applyAlignment="1" applyProtection="1">
      <alignment horizontal="center" vertical="center" wrapText="1"/>
      <protection locked="0"/>
    </xf>
    <xf numFmtId="0" fontId="0" fillId="6" borderId="4" xfId="0" applyNumberFormat="1" applyFont="1" applyFill="1" applyBorder="1" applyAlignment="1" applyProtection="1">
      <alignment vertical="center" wrapText="1"/>
      <protection locked="0"/>
    </xf>
    <xf numFmtId="2" fontId="0" fillId="6" borderId="4" xfId="0" applyNumberFormat="1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49" fontId="0" fillId="6" borderId="4" xfId="0" applyNumberForma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/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5" fillId="6" borderId="5" xfId="2" applyNumberFormat="1" applyFont="1" applyFill="1" applyBorder="1" applyAlignment="1" applyProtection="1">
      <alignment horizontal="center" vertical="center"/>
      <protection locked="0"/>
    </xf>
    <xf numFmtId="4" fontId="5" fillId="7" borderId="5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" fontId="5" fillId="6" borderId="9" xfId="2" applyNumberFormat="1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4" fontId="5" fillId="6" borderId="7" xfId="2" applyNumberFormat="1" applyFont="1" applyFill="1" applyBorder="1" applyAlignment="1" applyProtection="1">
      <alignment horizontal="center" vertical="center"/>
      <protection locked="0"/>
    </xf>
    <xf numFmtId="4" fontId="5" fillId="6" borderId="4" xfId="2" applyNumberFormat="1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3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5" xfId="2" applyFont="1" applyFill="1" applyBorder="1" applyAlignment="1" applyProtection="1">
      <alignment horizontal="right" vertical="center"/>
      <protection locked="0"/>
    </xf>
    <xf numFmtId="0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5" xfId="2" applyFont="1" applyFill="1" applyBorder="1" applyAlignment="1" applyProtection="1">
      <alignment horizontal="right" vertical="center"/>
      <protection locked="0"/>
    </xf>
    <xf numFmtId="0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4" xfId="2" applyFont="1" applyFill="1" applyBorder="1" applyAlignment="1" applyProtection="1">
      <alignment horizontal="right" vertical="center"/>
      <protection locked="0"/>
    </xf>
    <xf numFmtId="0" fontId="0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8" xfId="2" applyNumberFormat="1" applyFont="1" applyFill="1" applyBorder="1" applyAlignment="1" applyProtection="1">
      <alignment horizontal="center" vertical="center"/>
      <protection locked="0"/>
    </xf>
    <xf numFmtId="0" fontId="7" fillId="7" borderId="10" xfId="2" applyFont="1" applyFill="1" applyBorder="1" applyAlignment="1" applyProtection="1">
      <alignment horizontal="center" vertical="center" wrapText="1"/>
      <protection locked="0"/>
    </xf>
    <xf numFmtId="4" fontId="5" fillId="7" borderId="11" xfId="2" applyNumberFormat="1" applyFont="1" applyFill="1" applyBorder="1" applyAlignment="1" applyProtection="1">
      <alignment horizontal="center" vertical="center"/>
      <protection locked="0"/>
    </xf>
    <xf numFmtId="0" fontId="7" fillId="6" borderId="10" xfId="2" applyFont="1" applyFill="1" applyBorder="1" applyAlignment="1" applyProtection="1">
      <alignment horizontal="center" vertical="center" wrapText="1"/>
      <protection locked="0"/>
    </xf>
    <xf numFmtId="4" fontId="5" fillId="6" borderId="11" xfId="2" applyNumberFormat="1" applyFont="1" applyFill="1" applyBorder="1" applyAlignment="1" applyProtection="1">
      <alignment horizontal="center" vertical="center"/>
      <protection locked="0"/>
    </xf>
    <xf numFmtId="0" fontId="7" fillId="6" borderId="13" xfId="2" applyFont="1" applyFill="1" applyBorder="1" applyAlignment="1" applyProtection="1">
      <alignment horizontal="center" vertical="center" wrapText="1"/>
      <protection locked="0"/>
    </xf>
    <xf numFmtId="0" fontId="7" fillId="6" borderId="14" xfId="2" applyFont="1" applyFill="1" applyBorder="1" applyAlignment="1" applyProtection="1">
      <alignment horizontal="center" vertical="center" wrapText="1"/>
      <protection locked="0"/>
    </xf>
    <xf numFmtId="4" fontId="5" fillId="6" borderId="14" xfId="2" applyNumberFormat="1" applyFont="1" applyFill="1" applyBorder="1" applyAlignment="1" applyProtection="1">
      <alignment horizontal="center" vertical="center"/>
      <protection locked="0"/>
    </xf>
    <xf numFmtId="4" fontId="5" fillId="6" borderId="15" xfId="2" applyNumberFormat="1" applyFont="1" applyFill="1" applyBorder="1" applyAlignment="1" applyProtection="1">
      <alignment horizontal="center" vertical="center"/>
      <protection locked="0"/>
    </xf>
    <xf numFmtId="4" fontId="5" fillId="6" borderId="6" xfId="2" applyNumberFormat="1" applyFont="1" applyFill="1" applyBorder="1" applyAlignment="1" applyProtection="1">
      <alignment horizontal="right" vertical="center"/>
      <protection locked="0"/>
    </xf>
    <xf numFmtId="3" fontId="4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7" xfId="2" applyFont="1" applyFill="1" applyBorder="1" applyAlignment="1" applyProtection="1">
      <alignment horizontal="right" vertical="center"/>
      <protection locked="0"/>
    </xf>
    <xf numFmtId="0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10" xfId="2" applyNumberFormat="1" applyFont="1" applyFill="1" applyBorder="1" applyAlignment="1" applyProtection="1">
      <alignment horizontal="right" vertical="center"/>
      <protection locked="0"/>
    </xf>
    <xf numFmtId="4" fontId="5" fillId="6" borderId="10" xfId="2" applyNumberFormat="1" applyFont="1" applyFill="1" applyBorder="1" applyAlignment="1" applyProtection="1">
      <alignment horizontal="right" vertical="center"/>
      <protection locked="0"/>
    </xf>
    <xf numFmtId="4" fontId="5" fillId="6" borderId="13" xfId="2" applyNumberFormat="1" applyFont="1" applyFill="1" applyBorder="1" applyAlignment="1" applyProtection="1">
      <alignment horizontal="right" vertical="center"/>
      <protection locked="0"/>
    </xf>
    <xf numFmtId="3" fontId="4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14" xfId="2" applyFont="1" applyFill="1" applyBorder="1" applyAlignment="1" applyProtection="1">
      <alignment horizontal="right" vertical="center"/>
      <protection locked="0"/>
    </xf>
    <xf numFmtId="0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7" xfId="0" applyNumberFormat="1" applyFill="1" applyBorder="1" applyAlignment="1" applyProtection="1">
      <alignment horizontal="center" vertical="center" wrapText="1"/>
      <protection locked="0"/>
    </xf>
    <xf numFmtId="0" fontId="0" fillId="7" borderId="10" xfId="0" applyNumberFormat="1" applyFont="1" applyFill="1" applyBorder="1" applyAlignment="1" applyProtection="1">
      <alignment vertical="center" wrapText="1"/>
      <protection locked="0"/>
    </xf>
    <xf numFmtId="2" fontId="0" fillId="7" borderId="11" xfId="0" applyNumberFormat="1" applyFont="1" applyFill="1" applyBorder="1" applyAlignment="1" applyProtection="1">
      <alignment vertical="center" wrapText="1"/>
      <protection locked="0"/>
    </xf>
    <xf numFmtId="0" fontId="0" fillId="6" borderId="10" xfId="0" applyNumberFormat="1" applyFont="1" applyFill="1" applyBorder="1" applyAlignment="1" applyProtection="1">
      <alignment vertical="center" wrapText="1"/>
      <protection locked="0"/>
    </xf>
    <xf numFmtId="2" fontId="0" fillId="6" borderId="11" xfId="0" applyNumberFormat="1" applyFont="1" applyFill="1" applyBorder="1" applyAlignment="1" applyProtection="1">
      <alignment vertical="center" wrapText="1"/>
      <protection locked="0"/>
    </xf>
    <xf numFmtId="0" fontId="0" fillId="6" borderId="13" xfId="0" applyNumberFormat="1" applyFont="1" applyFill="1" applyBorder="1" applyAlignment="1" applyProtection="1">
      <alignment vertical="center" wrapText="1"/>
      <protection locked="0"/>
    </xf>
    <xf numFmtId="2" fontId="0" fillId="6" borderId="14" xfId="0" applyNumberFormat="1" applyFont="1" applyFill="1" applyBorder="1" applyAlignment="1" applyProtection="1">
      <alignment vertical="center" wrapText="1"/>
      <protection locked="0"/>
    </xf>
    <xf numFmtId="0" fontId="0" fillId="6" borderId="14" xfId="0" applyNumberFormat="1" applyFont="1" applyFill="1" applyBorder="1" applyAlignment="1" applyProtection="1">
      <alignment vertical="center" wrapText="1"/>
      <protection locked="0"/>
    </xf>
    <xf numFmtId="0" fontId="0" fillId="6" borderId="14" xfId="0" applyFont="1" applyFill="1" applyBorder="1" applyAlignment="1" applyProtection="1">
      <alignment vertical="center" wrapText="1"/>
      <protection locked="0"/>
    </xf>
    <xf numFmtId="49" fontId="0" fillId="6" borderId="14" xfId="0" applyNumberFormat="1" applyFill="1" applyBorder="1" applyAlignment="1" applyProtection="1">
      <alignment horizontal="center" vertical="center" wrapText="1"/>
      <protection locked="0"/>
    </xf>
    <xf numFmtId="2" fontId="0" fillId="6" borderId="15" xfId="0" applyNumberFormat="1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>
      <alignment horizontal="center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>
      <alignment horizontal="center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5" fillId="6" borderId="12" xfId="2" applyFont="1" applyFill="1" applyBorder="1" applyAlignment="1" applyProtection="1">
      <alignment horizontal="right" vertical="center"/>
      <protection locked="0"/>
    </xf>
    <xf numFmtId="2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25" xfId="2" applyFont="1" applyFill="1" applyBorder="1" applyAlignment="1" applyProtection="1">
      <alignment horizontal="center" vertical="center" wrapText="1"/>
      <protection locked="0"/>
    </xf>
    <xf numFmtId="4" fontId="5" fillId="6" borderId="26" xfId="2" applyNumberFormat="1" applyFont="1" applyFill="1" applyBorder="1" applyAlignment="1" applyProtection="1">
      <alignment horizontal="center" vertical="center"/>
      <protection locked="0"/>
    </xf>
    <xf numFmtId="0" fontId="7" fillId="6" borderId="27" xfId="2" applyFont="1" applyFill="1" applyBorder="1" applyAlignment="1" applyProtection="1">
      <alignment horizontal="center" vertical="center" wrapText="1"/>
      <protection locked="0"/>
    </xf>
    <xf numFmtId="0" fontId="7" fillId="6" borderId="18" xfId="2" applyFont="1" applyFill="1" applyBorder="1" applyAlignment="1" applyProtection="1">
      <alignment horizontal="center" vertical="center" wrapText="1"/>
      <protection locked="0"/>
    </xf>
    <xf numFmtId="4" fontId="5" fillId="6" borderId="18" xfId="2" applyNumberFormat="1" applyFont="1" applyFill="1" applyBorder="1" applyAlignment="1" applyProtection="1">
      <alignment horizontal="center" vertical="center"/>
      <protection locked="0"/>
    </xf>
    <xf numFmtId="4" fontId="5" fillId="6" borderId="28" xfId="2" applyNumberFormat="1" applyFont="1" applyFill="1" applyBorder="1" applyAlignment="1" applyProtection="1">
      <alignment horizontal="center" vertical="center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18" xfId="2" applyFont="1" applyFill="1" applyBorder="1" applyAlignment="1" applyProtection="1">
      <alignment horizontal="right" vertical="center"/>
      <protection locked="0"/>
    </xf>
    <xf numFmtId="0" fontId="0" fillId="6" borderId="18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30" xfId="0" applyNumberFormat="1" applyFont="1" applyFill="1" applyBorder="1" applyAlignment="1" applyProtection="1">
      <alignment vertical="center" wrapText="1"/>
      <protection locked="0"/>
    </xf>
    <xf numFmtId="49" fontId="0" fillId="6" borderId="24" xfId="0" applyNumberFormat="1" applyFill="1" applyBorder="1" applyAlignment="1" applyProtection="1">
      <alignment horizontal="center" vertical="center" wrapText="1"/>
      <protection locked="0"/>
    </xf>
    <xf numFmtId="2" fontId="0" fillId="7" borderId="9" xfId="0" applyNumberFormat="1" applyFont="1" applyFill="1" applyBorder="1" applyAlignment="1" applyProtection="1">
      <alignment vertical="center" wrapText="1"/>
      <protection locked="0"/>
    </xf>
    <xf numFmtId="0" fontId="0" fillId="6" borderId="25" xfId="0" applyNumberFormat="1" applyFont="1" applyFill="1" applyBorder="1" applyAlignment="1" applyProtection="1">
      <alignment vertical="center" wrapText="1"/>
      <protection locked="0"/>
    </xf>
    <xf numFmtId="0" fontId="0" fillId="6" borderId="26" xfId="0" applyFont="1" applyFill="1" applyBorder="1" applyAlignment="1" applyProtection="1">
      <alignment horizontal="center" vertical="center" wrapText="1"/>
      <protection locked="0"/>
    </xf>
    <xf numFmtId="0" fontId="0" fillId="6" borderId="27" xfId="0" applyNumberFormat="1" applyFont="1" applyFill="1" applyBorder="1" applyAlignment="1" applyProtection="1">
      <alignment vertical="center" wrapText="1"/>
      <protection locked="0"/>
    </xf>
    <xf numFmtId="0" fontId="0" fillId="6" borderId="18" xfId="0" applyNumberFormat="1" applyFont="1" applyFill="1" applyBorder="1" applyAlignment="1" applyProtection="1">
      <alignment vertical="center" wrapText="1"/>
      <protection locked="0"/>
    </xf>
    <xf numFmtId="0" fontId="0" fillId="6" borderId="18" xfId="0" applyFont="1" applyFill="1" applyBorder="1" applyAlignment="1" applyProtection="1">
      <alignment vertical="center" wrapText="1"/>
      <protection locked="0"/>
    </xf>
    <xf numFmtId="2" fontId="0" fillId="6" borderId="18" xfId="0" applyNumberFormat="1" applyFont="1" applyFill="1" applyBorder="1" applyAlignment="1" applyProtection="1">
      <alignment vertical="center" wrapText="1"/>
      <protection locked="0"/>
    </xf>
    <xf numFmtId="49" fontId="0" fillId="6" borderId="18" xfId="0" applyNumberFormat="1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 applyProtection="1">
      <alignment horizontal="center" vertical="center" wrapText="1"/>
      <protection locked="0"/>
    </xf>
    <xf numFmtId="0" fontId="0" fillId="6" borderId="28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0" fontId="0" fillId="7" borderId="14" xfId="0" applyFont="1" applyFill="1" applyBorder="1" applyAlignment="1" applyProtection="1">
      <alignment horizontal="center" vertical="center" wrapText="1"/>
      <protection locked="0"/>
    </xf>
    <xf numFmtId="0" fontId="0" fillId="7" borderId="15" xfId="0" applyFont="1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0" fillId="6" borderId="11" xfId="0" applyFont="1" applyFill="1" applyBorder="1" applyAlignment="1" applyProtection="1">
      <alignment vertical="center" wrapText="1"/>
      <protection locked="0"/>
    </xf>
    <xf numFmtId="0" fontId="0" fillId="7" borderId="13" xfId="0" applyNumberFormat="1" applyFont="1" applyFill="1" applyBorder="1" applyAlignment="1" applyProtection="1">
      <alignment vertical="center" wrapText="1"/>
      <protection locked="0"/>
    </xf>
    <xf numFmtId="2" fontId="0" fillId="7" borderId="14" xfId="0" applyNumberFormat="1" applyFont="1" applyFill="1" applyBorder="1" applyAlignment="1" applyProtection="1">
      <alignment vertical="center" wrapText="1"/>
      <protection locked="0"/>
    </xf>
    <xf numFmtId="0" fontId="0" fillId="7" borderId="14" xfId="0" applyNumberFormat="1" applyFont="1" applyFill="1" applyBorder="1" applyAlignment="1" applyProtection="1">
      <alignment vertical="center" wrapText="1"/>
      <protection locked="0"/>
    </xf>
    <xf numFmtId="0" fontId="0" fillId="7" borderId="14" xfId="0" applyFont="1" applyFill="1" applyBorder="1" applyAlignment="1" applyProtection="1">
      <alignment vertical="center" wrapText="1"/>
      <protection locked="0"/>
    </xf>
    <xf numFmtId="49" fontId="0" fillId="7" borderId="14" xfId="0" applyNumberFormat="1" applyFill="1" applyBorder="1" applyAlignment="1" applyProtection="1">
      <alignment horizontal="center" vertical="center" wrapText="1"/>
      <protection locked="0"/>
    </xf>
    <xf numFmtId="0" fontId="0" fillId="7" borderId="15" xfId="0" applyFont="1" applyFill="1" applyBorder="1" applyAlignment="1" applyProtection="1">
      <alignment vertical="center" wrapText="1"/>
      <protection locked="0"/>
    </xf>
    <xf numFmtId="4" fontId="5" fillId="6" borderId="6" xfId="2" applyNumberFormat="1" applyFont="1" applyFill="1" applyBorder="1" applyAlignment="1" applyProtection="1">
      <alignment vertical="center"/>
      <protection locked="0"/>
    </xf>
    <xf numFmtId="0" fontId="5" fillId="6" borderId="7" xfId="2" applyFont="1" applyFill="1" applyBorder="1" applyAlignment="1" applyProtection="1">
      <alignment vertical="center"/>
      <protection locked="0"/>
    </xf>
    <xf numFmtId="4" fontId="5" fillId="7" borderId="10" xfId="2" applyNumberFormat="1" applyFont="1" applyFill="1" applyBorder="1" applyAlignment="1" applyProtection="1">
      <alignment vertical="center"/>
      <protection locked="0"/>
    </xf>
    <xf numFmtId="4" fontId="5" fillId="6" borderId="10" xfId="2" applyNumberFormat="1" applyFont="1" applyFill="1" applyBorder="1" applyAlignment="1" applyProtection="1">
      <alignment vertical="center"/>
      <protection locked="0"/>
    </xf>
    <xf numFmtId="4" fontId="5" fillId="7" borderId="13" xfId="2" applyNumberFormat="1" applyFont="1" applyFill="1" applyBorder="1" applyAlignment="1" applyProtection="1">
      <alignment vertical="center"/>
      <protection locked="0"/>
    </xf>
    <xf numFmtId="3" fontId="4" fillId="7" borderId="14" xfId="0" applyNumberFormat="1" applyFont="1" applyFill="1" applyBorder="1" applyAlignment="1" applyProtection="1">
      <alignment vertical="center" wrapText="1"/>
      <protection locked="0"/>
    </xf>
    <xf numFmtId="0" fontId="5" fillId="7" borderId="14" xfId="2" applyFont="1" applyFill="1" applyBorder="1" applyAlignment="1" applyProtection="1">
      <alignment vertical="center"/>
      <protection locked="0"/>
    </xf>
    <xf numFmtId="0" fontId="7" fillId="7" borderId="13" xfId="2" applyFont="1" applyFill="1" applyBorder="1" applyAlignment="1" applyProtection="1">
      <alignment horizontal="center" vertical="center" wrapText="1"/>
      <protection locked="0"/>
    </xf>
    <xf numFmtId="0" fontId="7" fillId="7" borderId="14" xfId="2" applyFont="1" applyFill="1" applyBorder="1" applyAlignment="1" applyProtection="1">
      <alignment horizontal="center" vertical="center" wrapText="1"/>
      <protection locked="0"/>
    </xf>
    <xf numFmtId="4" fontId="5" fillId="7" borderId="14" xfId="2" applyNumberFormat="1" applyFont="1" applyFill="1" applyBorder="1" applyAlignment="1" applyProtection="1">
      <alignment horizontal="center" vertical="center"/>
      <protection locked="0"/>
    </xf>
    <xf numFmtId="4" fontId="5" fillId="7" borderId="15" xfId="2" applyNumberFormat="1" applyFont="1" applyFill="1" applyBorder="1" applyAlignment="1" applyProtection="1">
      <alignment horizontal="center" vertical="center"/>
      <protection locked="0"/>
    </xf>
    <xf numFmtId="1" fontId="0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15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8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28" xfId="0" applyNumberFormat="1" applyFont="1" applyFill="1" applyBorder="1" applyAlignment="1" applyProtection="1">
      <alignment horizontal="right" vertical="center" wrapText="1"/>
      <protection locked="0"/>
    </xf>
    <xf numFmtId="1" fontId="5" fillId="6" borderId="9" xfId="2" applyNumberFormat="1" applyFont="1" applyFill="1" applyBorder="1" applyAlignment="1" applyProtection="1">
      <alignment horizontal="right" vertical="center"/>
      <protection locked="0"/>
    </xf>
    <xf numFmtId="1" fontId="4" fillId="6" borderId="9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9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2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" xfId="2" applyNumberFormat="1" applyFont="1" applyFill="1" applyBorder="1" applyAlignment="1" applyProtection="1">
      <alignment horizontal="right" vertical="center"/>
      <protection locked="0"/>
    </xf>
    <xf numFmtId="1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7" borderId="34" xfId="0" applyNumberFormat="1" applyFont="1" applyFill="1" applyBorder="1" applyAlignment="1" applyProtection="1">
      <alignment horizontal="right" vertical="center" wrapText="1"/>
      <protection locked="0"/>
    </xf>
    <xf numFmtId="1" fontId="5" fillId="6" borderId="5" xfId="2" applyNumberFormat="1" applyFont="1" applyFill="1" applyBorder="1" applyAlignment="1" applyProtection="1">
      <alignment horizontal="right" vertical="center"/>
      <protection locked="0"/>
    </xf>
    <xf numFmtId="1" fontId="4" fillId="6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34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2" xfId="0" applyNumberFormat="1" applyFont="1" applyBorder="1" applyAlignment="1">
      <alignment horizontal="right"/>
    </xf>
    <xf numFmtId="3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7" xfId="0" applyNumberFormat="1" applyFill="1" applyBorder="1" applyAlignment="1" applyProtection="1">
      <alignment horizontal="right" vertical="center" wrapText="1"/>
      <protection locked="0"/>
    </xf>
    <xf numFmtId="3" fontId="0" fillId="6" borderId="8" xfId="0" applyNumberFormat="1" applyFont="1" applyFill="1" applyBorder="1" applyAlignment="1" applyProtection="1">
      <alignment horizontal="right" vertical="center" wrapText="1"/>
      <protection locked="0"/>
    </xf>
    <xf numFmtId="3" fontId="0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7" borderId="5" xfId="0" applyNumberFormat="1" applyFill="1" applyBorder="1" applyAlignment="1" applyProtection="1">
      <alignment horizontal="right" vertical="center" wrapText="1"/>
      <protection locked="0"/>
    </xf>
    <xf numFmtId="3" fontId="0" fillId="7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5" xfId="0" applyNumberFormat="1" applyFill="1" applyBorder="1" applyAlignment="1" applyProtection="1">
      <alignment horizontal="right" vertical="center" wrapText="1"/>
      <protection locked="0"/>
    </xf>
    <xf numFmtId="3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5" xfId="0" applyNumberFormat="1" applyFill="1" applyBorder="1" applyAlignment="1">
      <alignment horizontal="right"/>
    </xf>
    <xf numFmtId="0" fontId="0" fillId="9" borderId="5" xfId="0" applyFont="1" applyFill="1" applyBorder="1" applyAlignment="1" applyProtection="1">
      <alignment horizontal="center" vertical="center" wrapText="1"/>
      <protection locked="0"/>
    </xf>
    <xf numFmtId="1" fontId="16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30" xfId="0" applyNumberFormat="1" applyFont="1" applyFill="1" applyBorder="1" applyAlignment="1" applyProtection="1">
      <alignment vertical="center" wrapText="1"/>
      <protection locked="0"/>
    </xf>
    <xf numFmtId="1" fontId="0" fillId="7" borderId="34" xfId="0" applyNumberFormat="1" applyFont="1" applyFill="1" applyBorder="1" applyAlignment="1" applyProtection="1">
      <alignment vertical="center" wrapText="1"/>
      <protection locked="0"/>
    </xf>
    <xf numFmtId="1" fontId="0" fillId="6" borderId="34" xfId="0" applyNumberFormat="1" applyFont="1" applyFill="1" applyBorder="1" applyAlignment="1" applyProtection="1">
      <alignment vertical="center" wrapText="1"/>
      <protection locked="0"/>
    </xf>
    <xf numFmtId="1" fontId="0" fillId="7" borderId="22" xfId="0" applyNumberFormat="1" applyFont="1" applyFill="1" applyBorder="1" applyAlignment="1" applyProtection="1">
      <alignment vertical="center" wrapText="1"/>
      <protection locked="0"/>
    </xf>
    <xf numFmtId="0" fontId="0" fillId="6" borderId="24" xfId="0" applyFont="1" applyFill="1" applyBorder="1" applyAlignment="1" applyProtection="1">
      <alignment vertical="center" wrapText="1"/>
      <protection locked="0"/>
    </xf>
    <xf numFmtId="0" fontId="0" fillId="7" borderId="35" xfId="0" applyFont="1" applyFill="1" applyBorder="1" applyAlignment="1" applyProtection="1">
      <alignment vertical="center" wrapText="1"/>
      <protection locked="0"/>
    </xf>
    <xf numFmtId="0" fontId="0" fillId="6" borderId="35" xfId="0" applyFill="1" applyBorder="1"/>
    <xf numFmtId="0" fontId="0" fillId="6" borderId="35" xfId="0" applyFont="1" applyFill="1" applyBorder="1" applyAlignment="1" applyProtection="1">
      <alignment vertical="center" wrapText="1"/>
      <protection locked="0"/>
    </xf>
    <xf numFmtId="0" fontId="0" fillId="7" borderId="35" xfId="0" applyFill="1" applyBorder="1"/>
    <xf numFmtId="0" fontId="0" fillId="7" borderId="20" xfId="0" applyFill="1" applyBorder="1"/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>
      <alignment horizontal="center"/>
    </xf>
    <xf numFmtId="4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7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/>
    <xf numFmtId="1" fontId="0" fillId="5" borderId="9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44" fontId="11" fillId="4" borderId="16" xfId="1" applyFont="1" applyFill="1" applyBorder="1" applyAlignment="1" applyProtection="1">
      <alignment horizontal="center" vertical="center" wrapText="1"/>
      <protection locked="0"/>
    </xf>
    <xf numFmtId="44" fontId="11" fillId="4" borderId="9" xfId="1" applyFont="1" applyFill="1" applyBorder="1" applyAlignment="1" applyProtection="1">
      <alignment horizontal="center" vertical="center" wrapText="1"/>
      <protection locked="0"/>
    </xf>
    <xf numFmtId="44" fontId="11" fillId="4" borderId="17" xfId="1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3" fontId="11" fillId="8" borderId="23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11" fillId="8" borderId="15" xfId="0" applyFont="1" applyFill="1" applyBorder="1" applyAlignment="1" applyProtection="1">
      <alignment horizontal="center" vertical="center" wrapText="1"/>
      <protection locked="0"/>
    </xf>
    <xf numFmtId="3" fontId="11" fillId="8" borderId="29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27" xfId="0" applyFont="1" applyFill="1" applyBorder="1" applyAlignment="1">
      <alignment horizontal="center" vertical="center" wrapText="1"/>
    </xf>
    <xf numFmtId="44" fontId="11" fillId="4" borderId="7" xfId="1" applyFont="1" applyFill="1" applyBorder="1" applyAlignment="1" applyProtection="1">
      <alignment horizontal="center" vertical="center" wrapText="1"/>
      <protection locked="0"/>
    </xf>
    <xf numFmtId="44" fontId="11" fillId="4" borderId="8" xfId="1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44" fontId="11" fillId="4" borderId="6" xfId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36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8" borderId="6" xfId="0" applyFont="1" applyFill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center" vertical="center" wrapText="1"/>
      <protection locked="0"/>
    </xf>
    <xf numFmtId="3" fontId="11" fillId="8" borderId="7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14" xfId="0" applyFont="1" applyFill="1" applyBorder="1" applyAlignment="1">
      <alignment horizontal="center" vertical="center" wrapText="1"/>
    </xf>
    <xf numFmtId="3" fontId="11" fillId="8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3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rmale 4" xfId="2"/>
    <cellStyle name="Valuta" xfId="1" builtinId="4"/>
  </cellStyles>
  <dxfs count="0"/>
  <tableStyles count="0" defaultTableStyle="TableStyleMedium9" defaultPivotStyle="PivotStyleLight16"/>
  <colors>
    <mruColors>
      <color rgb="FFCCFFFF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47"/>
  <sheetViews>
    <sheetView zoomScaleNormal="100" workbookViewId="0">
      <selection activeCell="G33" sqref="G33"/>
    </sheetView>
  </sheetViews>
  <sheetFormatPr defaultRowHeight="15" x14ac:dyDescent="0.25"/>
  <cols>
    <col min="1" max="1" width="25.5703125" customWidth="1"/>
    <col min="2" max="2" width="23.42578125" customWidth="1"/>
    <col min="3" max="3" width="20.7109375" customWidth="1"/>
    <col min="4" max="4" width="4.5703125" style="12" bestFit="1" customWidth="1"/>
    <col min="5" max="5" width="9.140625" bestFit="1" customWidth="1"/>
    <col min="6" max="6" width="8.140625" style="10" bestFit="1" customWidth="1"/>
    <col min="7" max="7" width="8.140625" bestFit="1" customWidth="1"/>
    <col min="8" max="8" width="9.7109375" customWidth="1"/>
    <col min="9" max="9" width="9.5703125" customWidth="1"/>
    <col min="10" max="10" width="7.42578125" customWidth="1"/>
    <col min="11" max="11" width="9" bestFit="1" customWidth="1"/>
    <col min="12" max="12" width="6.28515625" customWidth="1"/>
    <col min="13" max="13" width="9" bestFit="1" customWidth="1"/>
    <col min="14" max="14" width="6.42578125" customWidth="1"/>
    <col min="15" max="15" width="9" bestFit="1" customWidth="1"/>
    <col min="16" max="16" width="7.140625" customWidth="1"/>
    <col min="17" max="17" width="9" bestFit="1" customWidth="1"/>
    <col min="18" max="18" width="7.28515625" customWidth="1"/>
    <col min="19" max="19" width="9" bestFit="1" customWidth="1"/>
    <col min="20" max="20" width="8.140625" bestFit="1" customWidth="1"/>
    <col min="21" max="21" width="6" bestFit="1" customWidth="1"/>
    <col min="22" max="22" width="9" bestFit="1" customWidth="1"/>
    <col min="23" max="23" width="7.42578125" style="12" bestFit="1" customWidth="1"/>
    <col min="24" max="24" width="9.7109375" customWidth="1"/>
    <col min="25" max="25" width="10" customWidth="1"/>
    <col min="26" max="26" width="7.42578125" bestFit="1" customWidth="1"/>
    <col min="27" max="28" width="9.7109375" customWidth="1"/>
  </cols>
  <sheetData>
    <row r="1" spans="1:28" x14ac:dyDescent="0.25">
      <c r="A1" s="2" t="s">
        <v>251</v>
      </c>
    </row>
    <row r="2" spans="1:28" x14ac:dyDescent="0.25">
      <c r="A2" s="253" t="s">
        <v>292</v>
      </c>
      <c r="B2" s="254"/>
    </row>
    <row r="3" spans="1:28" s="13" customFormat="1" ht="15.75" thickBot="1" x14ac:dyDescent="0.3">
      <c r="A3" s="2"/>
      <c r="D3" s="12"/>
      <c r="W3" s="12"/>
    </row>
    <row r="4" spans="1:28" s="65" customFormat="1" ht="30" customHeight="1" thickBot="1" x14ac:dyDescent="0.25">
      <c r="A4" s="258" t="s">
        <v>0</v>
      </c>
      <c r="B4" s="259"/>
      <c r="C4" s="259"/>
      <c r="D4" s="259"/>
      <c r="E4" s="259"/>
      <c r="F4" s="259"/>
      <c r="G4" s="259"/>
      <c r="H4" s="259"/>
      <c r="I4" s="260"/>
      <c r="J4" s="261" t="s">
        <v>1</v>
      </c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3"/>
      <c r="W4" s="235" t="s">
        <v>262</v>
      </c>
      <c r="X4" s="236"/>
      <c r="Y4" s="236"/>
      <c r="Z4" s="236"/>
      <c r="AA4" s="236"/>
      <c r="AB4" s="237"/>
    </row>
    <row r="5" spans="1:28" s="65" customFormat="1" ht="29.25" customHeight="1" x14ac:dyDescent="0.2">
      <c r="A5" s="238" t="s">
        <v>2</v>
      </c>
      <c r="B5" s="240" t="s">
        <v>3</v>
      </c>
      <c r="C5" s="240" t="s">
        <v>4</v>
      </c>
      <c r="D5" s="242" t="s">
        <v>5</v>
      </c>
      <c r="E5" s="238" t="s">
        <v>258</v>
      </c>
      <c r="F5" s="247" t="s">
        <v>259</v>
      </c>
      <c r="G5" s="240" t="s">
        <v>260</v>
      </c>
      <c r="H5" s="247" t="s">
        <v>17</v>
      </c>
      <c r="I5" s="242" t="s">
        <v>6</v>
      </c>
      <c r="J5" s="249" t="s">
        <v>7</v>
      </c>
      <c r="K5" s="250"/>
      <c r="L5" s="249" t="s">
        <v>8</v>
      </c>
      <c r="M5" s="250"/>
      <c r="N5" s="249" t="s">
        <v>9</v>
      </c>
      <c r="O5" s="250"/>
      <c r="P5" s="249" t="s">
        <v>10</v>
      </c>
      <c r="Q5" s="250"/>
      <c r="R5" s="249" t="s">
        <v>11</v>
      </c>
      <c r="S5" s="250"/>
      <c r="T5" s="249" t="s">
        <v>255</v>
      </c>
      <c r="U5" s="251" t="s">
        <v>256</v>
      </c>
      <c r="V5" s="250" t="s">
        <v>257</v>
      </c>
      <c r="W5" s="244" t="s">
        <v>12</v>
      </c>
      <c r="X5" s="245"/>
      <c r="Y5" s="245"/>
      <c r="Z5" s="245" t="s">
        <v>13</v>
      </c>
      <c r="AA5" s="245"/>
      <c r="AB5" s="246"/>
    </row>
    <row r="6" spans="1:28" s="65" customFormat="1" ht="31.5" customHeight="1" thickBot="1" x14ac:dyDescent="0.25">
      <c r="A6" s="239"/>
      <c r="B6" s="241"/>
      <c r="C6" s="241"/>
      <c r="D6" s="243"/>
      <c r="E6" s="239"/>
      <c r="F6" s="257"/>
      <c r="G6" s="241"/>
      <c r="H6" s="248"/>
      <c r="I6" s="243"/>
      <c r="J6" s="66" t="s">
        <v>253</v>
      </c>
      <c r="K6" s="67" t="s">
        <v>254</v>
      </c>
      <c r="L6" s="66" t="s">
        <v>253</v>
      </c>
      <c r="M6" s="67" t="s">
        <v>254</v>
      </c>
      <c r="N6" s="66" t="s">
        <v>253</v>
      </c>
      <c r="O6" s="67" t="s">
        <v>254</v>
      </c>
      <c r="P6" s="66" t="s">
        <v>253</v>
      </c>
      <c r="Q6" s="67" t="s">
        <v>254</v>
      </c>
      <c r="R6" s="66" t="s">
        <v>253</v>
      </c>
      <c r="S6" s="67" t="s">
        <v>254</v>
      </c>
      <c r="T6" s="256"/>
      <c r="U6" s="252"/>
      <c r="V6" s="255"/>
      <c r="W6" s="70" t="s">
        <v>14</v>
      </c>
      <c r="X6" s="71" t="s">
        <v>261</v>
      </c>
      <c r="Y6" s="71" t="s">
        <v>272</v>
      </c>
      <c r="Z6" s="74" t="s">
        <v>14</v>
      </c>
      <c r="AA6" s="71" t="s">
        <v>261</v>
      </c>
      <c r="AB6" s="71" t="s">
        <v>272</v>
      </c>
    </row>
    <row r="7" spans="1:28" ht="21" x14ac:dyDescent="0.25">
      <c r="A7" s="14" t="s">
        <v>22</v>
      </c>
      <c r="B7" s="15" t="s">
        <v>23</v>
      </c>
      <c r="C7" s="72" t="s">
        <v>83</v>
      </c>
      <c r="D7" s="85" t="s">
        <v>84</v>
      </c>
      <c r="E7" s="94">
        <v>120</v>
      </c>
      <c r="F7" s="95">
        <v>49</v>
      </c>
      <c r="G7" s="96">
        <v>56</v>
      </c>
      <c r="H7" s="97">
        <f>E7+F7+G7</f>
        <v>225</v>
      </c>
      <c r="I7" s="187">
        <v>3</v>
      </c>
      <c r="J7" s="18">
        <v>1</v>
      </c>
      <c r="K7" s="19">
        <v>2.5</v>
      </c>
      <c r="L7" s="20"/>
      <c r="M7" s="19"/>
      <c r="N7" s="20"/>
      <c r="O7" s="20"/>
      <c r="P7" s="20"/>
      <c r="Q7" s="20"/>
      <c r="R7" s="21"/>
      <c r="S7" s="20"/>
      <c r="T7" s="19"/>
      <c r="U7" s="104">
        <f>J7+L7+N7+P7+R7</f>
        <v>1</v>
      </c>
      <c r="V7" s="22">
        <f>K7+M7+O7+Q7+S7</f>
        <v>2.5</v>
      </c>
      <c r="W7" s="115"/>
      <c r="X7" s="23">
        <v>0</v>
      </c>
      <c r="Y7" s="24">
        <v>0</v>
      </c>
      <c r="Z7" s="24"/>
      <c r="AA7" s="23"/>
      <c r="AB7" s="116"/>
    </row>
    <row r="8" spans="1:28" ht="21" x14ac:dyDescent="0.25">
      <c r="A8" s="86" t="s">
        <v>24</v>
      </c>
      <c r="B8" s="25" t="s">
        <v>25</v>
      </c>
      <c r="C8" s="64" t="s">
        <v>85</v>
      </c>
      <c r="D8" s="87" t="s">
        <v>84</v>
      </c>
      <c r="E8" s="98">
        <v>2</v>
      </c>
      <c r="F8" s="75">
        <v>43</v>
      </c>
      <c r="G8" s="76">
        <v>0</v>
      </c>
      <c r="H8" s="77">
        <f t="shared" ref="H8:H37" si="0">E8+F8+G8</f>
        <v>45</v>
      </c>
      <c r="I8" s="184">
        <v>2</v>
      </c>
      <c r="J8" s="105">
        <v>1</v>
      </c>
      <c r="K8" s="27">
        <v>2.5</v>
      </c>
      <c r="L8" s="28"/>
      <c r="M8" s="27"/>
      <c r="N8" s="28"/>
      <c r="O8" s="28"/>
      <c r="P8" s="28"/>
      <c r="Q8" s="28"/>
      <c r="R8" s="29"/>
      <c r="S8" s="28"/>
      <c r="T8" s="27"/>
      <c r="U8" s="41">
        <f t="shared" ref="U8:U37" si="1">J8+L8+N8+P8+R8</f>
        <v>1</v>
      </c>
      <c r="V8" s="106">
        <f t="shared" ref="V8:V37" si="2">K8+M8+O8+Q8+S8</f>
        <v>2.5</v>
      </c>
      <c r="W8" s="117"/>
      <c r="X8" s="30">
        <v>0</v>
      </c>
      <c r="Y8" s="31">
        <v>0</v>
      </c>
      <c r="Z8" s="31"/>
      <c r="AA8" s="30"/>
      <c r="AB8" s="118"/>
    </row>
    <row r="9" spans="1:28" x14ac:dyDescent="0.25">
      <c r="A9" s="88" t="s">
        <v>26</v>
      </c>
      <c r="B9" s="42" t="s">
        <v>27</v>
      </c>
      <c r="C9" s="63" t="s">
        <v>86</v>
      </c>
      <c r="D9" s="89" t="s">
        <v>84</v>
      </c>
      <c r="E9" s="99">
        <v>187</v>
      </c>
      <c r="F9" s="79">
        <v>41</v>
      </c>
      <c r="G9" s="80">
        <v>22</v>
      </c>
      <c r="H9" s="81">
        <f t="shared" si="0"/>
        <v>250</v>
      </c>
      <c r="I9" s="185">
        <v>4</v>
      </c>
      <c r="J9" s="107">
        <v>1</v>
      </c>
      <c r="K9" s="34">
        <v>4</v>
      </c>
      <c r="L9" s="35"/>
      <c r="M9" s="34"/>
      <c r="N9" s="35"/>
      <c r="O9" s="35"/>
      <c r="P9" s="35"/>
      <c r="Q9" s="35"/>
      <c r="R9" s="36"/>
      <c r="S9" s="35"/>
      <c r="T9" s="34"/>
      <c r="U9" s="44">
        <f t="shared" si="1"/>
        <v>1</v>
      </c>
      <c r="V9" s="108">
        <f t="shared" si="2"/>
        <v>4</v>
      </c>
      <c r="W9" s="119"/>
      <c r="X9" s="37">
        <v>0</v>
      </c>
      <c r="Y9" s="38">
        <v>0</v>
      </c>
      <c r="Z9" s="38"/>
      <c r="AA9" s="37"/>
      <c r="AB9" s="120"/>
    </row>
    <row r="10" spans="1:28" ht="21" x14ac:dyDescent="0.25">
      <c r="A10" s="86" t="s">
        <v>28</v>
      </c>
      <c r="B10" s="25" t="s">
        <v>29</v>
      </c>
      <c r="C10" s="64" t="s">
        <v>87</v>
      </c>
      <c r="D10" s="87" t="s">
        <v>84</v>
      </c>
      <c r="E10" s="98">
        <v>65</v>
      </c>
      <c r="F10" s="75">
        <v>118</v>
      </c>
      <c r="G10" s="76">
        <v>0</v>
      </c>
      <c r="H10" s="77">
        <f t="shared" si="0"/>
        <v>183</v>
      </c>
      <c r="I10" s="184">
        <v>3</v>
      </c>
      <c r="J10" s="105">
        <v>1</v>
      </c>
      <c r="K10" s="27">
        <v>3</v>
      </c>
      <c r="L10" s="28"/>
      <c r="M10" s="27"/>
      <c r="N10" s="28"/>
      <c r="O10" s="28"/>
      <c r="P10" s="28"/>
      <c r="Q10" s="28"/>
      <c r="R10" s="29"/>
      <c r="S10" s="28"/>
      <c r="T10" s="27"/>
      <c r="U10" s="41">
        <f t="shared" si="1"/>
        <v>1</v>
      </c>
      <c r="V10" s="106">
        <f t="shared" si="2"/>
        <v>3</v>
      </c>
      <c r="W10" s="121"/>
      <c r="X10" s="30">
        <v>0</v>
      </c>
      <c r="Y10" s="31">
        <v>0</v>
      </c>
      <c r="Z10" s="31"/>
      <c r="AA10" s="30"/>
      <c r="AB10" s="118"/>
    </row>
    <row r="11" spans="1:28" x14ac:dyDescent="0.25">
      <c r="A11" s="88" t="s">
        <v>30</v>
      </c>
      <c r="B11" s="42" t="s">
        <v>31</v>
      </c>
      <c r="C11" s="63" t="s">
        <v>88</v>
      </c>
      <c r="D11" s="89" t="s">
        <v>84</v>
      </c>
      <c r="E11" s="99">
        <v>403</v>
      </c>
      <c r="F11" s="79">
        <v>90</v>
      </c>
      <c r="G11" s="80">
        <v>115</v>
      </c>
      <c r="H11" s="81">
        <f t="shared" si="0"/>
        <v>608</v>
      </c>
      <c r="I11" s="185">
        <v>25</v>
      </c>
      <c r="J11" s="107">
        <v>2</v>
      </c>
      <c r="K11" s="34">
        <v>20</v>
      </c>
      <c r="L11" s="35"/>
      <c r="M11" s="34"/>
      <c r="N11" s="35"/>
      <c r="O11" s="35"/>
      <c r="P11" s="35"/>
      <c r="Q11" s="35"/>
      <c r="R11" s="36"/>
      <c r="S11" s="35"/>
      <c r="T11" s="34"/>
      <c r="U11" s="44">
        <f t="shared" si="1"/>
        <v>2</v>
      </c>
      <c r="V11" s="108">
        <f t="shared" si="2"/>
        <v>20</v>
      </c>
      <c r="W11" s="122" t="s">
        <v>252</v>
      </c>
      <c r="X11" s="37">
        <v>50</v>
      </c>
      <c r="Y11" s="38">
        <v>2</v>
      </c>
      <c r="Z11" s="38"/>
      <c r="AA11" s="37"/>
      <c r="AB11" s="120"/>
    </row>
    <row r="12" spans="1:28" ht="21" x14ac:dyDescent="0.25">
      <c r="A12" s="86" t="s">
        <v>32</v>
      </c>
      <c r="B12" s="25" t="s">
        <v>33</v>
      </c>
      <c r="C12" s="64" t="s">
        <v>89</v>
      </c>
      <c r="D12" s="87" t="s">
        <v>84</v>
      </c>
      <c r="E12" s="98">
        <v>68</v>
      </c>
      <c r="F12" s="75">
        <v>50</v>
      </c>
      <c r="G12" s="76">
        <v>12</v>
      </c>
      <c r="H12" s="77">
        <f t="shared" si="0"/>
        <v>130</v>
      </c>
      <c r="I12" s="184">
        <v>2</v>
      </c>
      <c r="J12" s="105">
        <v>1</v>
      </c>
      <c r="K12" s="27">
        <v>2.5</v>
      </c>
      <c r="L12" s="28"/>
      <c r="M12" s="27"/>
      <c r="N12" s="28"/>
      <c r="O12" s="28"/>
      <c r="P12" s="28"/>
      <c r="Q12" s="28"/>
      <c r="R12" s="29"/>
      <c r="S12" s="28"/>
      <c r="T12" s="27"/>
      <c r="U12" s="41">
        <f t="shared" si="1"/>
        <v>1</v>
      </c>
      <c r="V12" s="106">
        <f t="shared" si="2"/>
        <v>2.5</v>
      </c>
      <c r="W12" s="117"/>
      <c r="X12" s="30">
        <v>0</v>
      </c>
      <c r="Y12" s="31">
        <v>1</v>
      </c>
      <c r="Z12" s="31"/>
      <c r="AA12" s="30"/>
      <c r="AB12" s="118"/>
    </row>
    <row r="13" spans="1:28" ht="21" x14ac:dyDescent="0.25">
      <c r="A13" s="88" t="s">
        <v>34</v>
      </c>
      <c r="B13" s="42" t="s">
        <v>35</v>
      </c>
      <c r="C13" s="63" t="s">
        <v>90</v>
      </c>
      <c r="D13" s="89" t="s">
        <v>84</v>
      </c>
      <c r="E13" s="99">
        <v>3086</v>
      </c>
      <c r="F13" s="79">
        <v>244</v>
      </c>
      <c r="G13" s="80">
        <v>1400</v>
      </c>
      <c r="H13" s="81">
        <f t="shared" si="0"/>
        <v>4730</v>
      </c>
      <c r="I13" s="185">
        <v>139</v>
      </c>
      <c r="J13" s="107">
        <v>6</v>
      </c>
      <c r="K13" s="34">
        <v>56</v>
      </c>
      <c r="L13" s="35"/>
      <c r="M13" s="34"/>
      <c r="N13" s="35"/>
      <c r="O13" s="35"/>
      <c r="P13" s="35"/>
      <c r="Q13" s="35"/>
      <c r="R13" s="36"/>
      <c r="S13" s="35"/>
      <c r="T13" s="34"/>
      <c r="U13" s="44">
        <f t="shared" si="1"/>
        <v>6</v>
      </c>
      <c r="V13" s="108">
        <f t="shared" si="2"/>
        <v>56</v>
      </c>
      <c r="W13" s="119" t="s">
        <v>252</v>
      </c>
      <c r="X13" s="37">
        <v>180</v>
      </c>
      <c r="Y13" s="38">
        <v>7</v>
      </c>
      <c r="Z13" s="38"/>
      <c r="AA13" s="37"/>
      <c r="AB13" s="120"/>
    </row>
    <row r="14" spans="1:28" s="13" customFormat="1" x14ac:dyDescent="0.25">
      <c r="A14" s="86" t="s">
        <v>37</v>
      </c>
      <c r="B14" s="25" t="s">
        <v>38</v>
      </c>
      <c r="C14" s="64" t="s">
        <v>91</v>
      </c>
      <c r="D14" s="87" t="s">
        <v>84</v>
      </c>
      <c r="E14" s="98">
        <v>691</v>
      </c>
      <c r="F14" s="75">
        <v>278</v>
      </c>
      <c r="G14" s="76">
        <v>0</v>
      </c>
      <c r="H14" s="77">
        <f t="shared" si="0"/>
        <v>969</v>
      </c>
      <c r="I14" s="184">
        <v>36</v>
      </c>
      <c r="J14" s="105">
        <v>2</v>
      </c>
      <c r="K14" s="27">
        <v>22</v>
      </c>
      <c r="L14" s="28"/>
      <c r="M14" s="27"/>
      <c r="N14" s="28"/>
      <c r="O14" s="28"/>
      <c r="P14" s="28"/>
      <c r="Q14" s="28"/>
      <c r="R14" s="29"/>
      <c r="S14" s="28"/>
      <c r="T14" s="27"/>
      <c r="U14" s="41">
        <f t="shared" si="1"/>
        <v>2</v>
      </c>
      <c r="V14" s="106">
        <f t="shared" si="2"/>
        <v>22</v>
      </c>
      <c r="W14" s="117" t="s">
        <v>252</v>
      </c>
      <c r="X14" s="30">
        <v>65</v>
      </c>
      <c r="Y14" s="31">
        <v>1</v>
      </c>
      <c r="Z14" s="31"/>
      <c r="AA14" s="30"/>
      <c r="AB14" s="118"/>
    </row>
    <row r="15" spans="1:28" s="13" customFormat="1" x14ac:dyDescent="0.25">
      <c r="A15" s="88" t="s">
        <v>39</v>
      </c>
      <c r="B15" s="42" t="s">
        <v>40</v>
      </c>
      <c r="C15" s="63" t="s">
        <v>92</v>
      </c>
      <c r="D15" s="89" t="s">
        <v>84</v>
      </c>
      <c r="E15" s="99">
        <v>754</v>
      </c>
      <c r="F15" s="79">
        <v>150</v>
      </c>
      <c r="G15" s="80">
        <v>0</v>
      </c>
      <c r="H15" s="81">
        <f t="shared" si="0"/>
        <v>904</v>
      </c>
      <c r="I15" s="185">
        <v>28</v>
      </c>
      <c r="J15" s="107">
        <v>2</v>
      </c>
      <c r="K15" s="34">
        <v>15</v>
      </c>
      <c r="L15" s="35"/>
      <c r="M15" s="34"/>
      <c r="N15" s="35"/>
      <c r="O15" s="35"/>
      <c r="P15" s="35"/>
      <c r="Q15" s="35"/>
      <c r="R15" s="36"/>
      <c r="S15" s="35"/>
      <c r="T15" s="34"/>
      <c r="U15" s="44">
        <f t="shared" si="1"/>
        <v>2</v>
      </c>
      <c r="V15" s="108">
        <f t="shared" si="2"/>
        <v>15</v>
      </c>
      <c r="W15" s="119" t="s">
        <v>252</v>
      </c>
      <c r="X15" s="37">
        <v>60</v>
      </c>
      <c r="Y15" s="38">
        <v>1</v>
      </c>
      <c r="Z15" s="38"/>
      <c r="AA15" s="37"/>
      <c r="AB15" s="120"/>
    </row>
    <row r="16" spans="1:28" ht="21" x14ac:dyDescent="0.25">
      <c r="A16" s="86" t="s">
        <v>41</v>
      </c>
      <c r="B16" s="25" t="s">
        <v>42</v>
      </c>
      <c r="C16" s="64" t="s">
        <v>93</v>
      </c>
      <c r="D16" s="87" t="s">
        <v>84</v>
      </c>
      <c r="E16" s="98">
        <v>73</v>
      </c>
      <c r="F16" s="75">
        <v>57</v>
      </c>
      <c r="G16" s="76">
        <v>18</v>
      </c>
      <c r="H16" s="77">
        <f t="shared" si="0"/>
        <v>148</v>
      </c>
      <c r="I16" s="184">
        <v>3</v>
      </c>
      <c r="J16" s="105">
        <v>1</v>
      </c>
      <c r="K16" s="27">
        <v>3</v>
      </c>
      <c r="L16" s="28"/>
      <c r="M16" s="27"/>
      <c r="N16" s="28"/>
      <c r="O16" s="28"/>
      <c r="P16" s="28"/>
      <c r="Q16" s="28"/>
      <c r="R16" s="29"/>
      <c r="S16" s="28"/>
      <c r="T16" s="27"/>
      <c r="U16" s="41">
        <f t="shared" si="1"/>
        <v>1</v>
      </c>
      <c r="V16" s="106">
        <f t="shared" si="2"/>
        <v>3</v>
      </c>
      <c r="W16" s="117"/>
      <c r="X16" s="30">
        <v>0</v>
      </c>
      <c r="Y16" s="31">
        <v>1</v>
      </c>
      <c r="Z16" s="31"/>
      <c r="AA16" s="30"/>
      <c r="AB16" s="118"/>
    </row>
    <row r="17" spans="1:28" ht="21" x14ac:dyDescent="0.25">
      <c r="A17" s="88" t="s">
        <v>43</v>
      </c>
      <c r="B17" s="42" t="s">
        <v>44</v>
      </c>
      <c r="C17" s="63" t="s">
        <v>94</v>
      </c>
      <c r="D17" s="89" t="s">
        <v>84</v>
      </c>
      <c r="E17" s="99">
        <v>325</v>
      </c>
      <c r="F17" s="79">
        <v>35</v>
      </c>
      <c r="G17" s="80">
        <v>40</v>
      </c>
      <c r="H17" s="81">
        <f t="shared" si="0"/>
        <v>400</v>
      </c>
      <c r="I17" s="185">
        <v>3</v>
      </c>
      <c r="J17" s="107">
        <v>1</v>
      </c>
      <c r="K17" s="34">
        <v>5</v>
      </c>
      <c r="L17" s="35"/>
      <c r="M17" s="34"/>
      <c r="N17" s="35"/>
      <c r="O17" s="35"/>
      <c r="P17" s="35"/>
      <c r="Q17" s="35"/>
      <c r="R17" s="36"/>
      <c r="S17" s="35"/>
      <c r="T17" s="34"/>
      <c r="U17" s="44">
        <f t="shared" si="1"/>
        <v>1</v>
      </c>
      <c r="V17" s="108">
        <f t="shared" si="2"/>
        <v>5</v>
      </c>
      <c r="W17" s="119"/>
      <c r="X17" s="37">
        <v>0</v>
      </c>
      <c r="Y17" s="38">
        <v>0</v>
      </c>
      <c r="Z17" s="38"/>
      <c r="AA17" s="37"/>
      <c r="AB17" s="120"/>
    </row>
    <row r="18" spans="1:28" s="7" customFormat="1" ht="21" x14ac:dyDescent="0.25">
      <c r="A18" s="86" t="s">
        <v>45</v>
      </c>
      <c r="B18" s="25" t="s">
        <v>46</v>
      </c>
      <c r="C18" s="64" t="s">
        <v>95</v>
      </c>
      <c r="D18" s="87" t="s">
        <v>96</v>
      </c>
      <c r="E18" s="98">
        <v>239</v>
      </c>
      <c r="F18" s="75">
        <v>121</v>
      </c>
      <c r="G18" s="76">
        <v>20</v>
      </c>
      <c r="H18" s="77">
        <f t="shared" si="0"/>
        <v>380</v>
      </c>
      <c r="I18" s="184">
        <v>16</v>
      </c>
      <c r="J18" s="105">
        <v>1</v>
      </c>
      <c r="K18" s="27">
        <v>3.75</v>
      </c>
      <c r="L18" s="28"/>
      <c r="M18" s="27"/>
      <c r="N18" s="28"/>
      <c r="O18" s="28"/>
      <c r="P18" s="28"/>
      <c r="Q18" s="28"/>
      <c r="R18" s="29"/>
      <c r="S18" s="28"/>
      <c r="T18" s="27"/>
      <c r="U18" s="41">
        <f t="shared" si="1"/>
        <v>1</v>
      </c>
      <c r="V18" s="106">
        <f t="shared" si="2"/>
        <v>3.75</v>
      </c>
      <c r="W18" s="121" t="s">
        <v>252</v>
      </c>
      <c r="X18" s="30">
        <v>32</v>
      </c>
      <c r="Y18" s="31">
        <v>1</v>
      </c>
      <c r="Z18" s="31"/>
      <c r="AA18" s="30"/>
      <c r="AB18" s="118"/>
    </row>
    <row r="19" spans="1:28" ht="21" x14ac:dyDescent="0.25">
      <c r="A19" s="88" t="s">
        <v>47</v>
      </c>
      <c r="B19" s="42" t="s">
        <v>48</v>
      </c>
      <c r="C19" s="63" t="s">
        <v>97</v>
      </c>
      <c r="D19" s="89" t="s">
        <v>96</v>
      </c>
      <c r="E19" s="99">
        <v>748</v>
      </c>
      <c r="F19" s="79">
        <v>158</v>
      </c>
      <c r="G19" s="80">
        <v>237</v>
      </c>
      <c r="H19" s="81">
        <f t="shared" si="0"/>
        <v>1143</v>
      </c>
      <c r="I19" s="185">
        <v>40</v>
      </c>
      <c r="J19" s="107">
        <v>2</v>
      </c>
      <c r="K19" s="34">
        <v>17.5</v>
      </c>
      <c r="L19" s="35"/>
      <c r="M19" s="34"/>
      <c r="N19" s="35"/>
      <c r="O19" s="35"/>
      <c r="P19" s="35"/>
      <c r="Q19" s="35"/>
      <c r="R19" s="36"/>
      <c r="S19" s="35"/>
      <c r="T19" s="34"/>
      <c r="U19" s="44">
        <f t="shared" si="1"/>
        <v>2</v>
      </c>
      <c r="V19" s="108">
        <f t="shared" si="2"/>
        <v>17.5</v>
      </c>
      <c r="W19" s="122" t="s">
        <v>252</v>
      </c>
      <c r="X19" s="37">
        <v>80</v>
      </c>
      <c r="Y19" s="38">
        <v>2</v>
      </c>
      <c r="Z19" s="38"/>
      <c r="AA19" s="37"/>
      <c r="AB19" s="120"/>
    </row>
    <row r="20" spans="1:28" ht="21" x14ac:dyDescent="0.25">
      <c r="A20" s="86" t="s">
        <v>49</v>
      </c>
      <c r="B20" s="25" t="s">
        <v>50</v>
      </c>
      <c r="C20" s="64" t="s">
        <v>98</v>
      </c>
      <c r="D20" s="87" t="s">
        <v>96</v>
      </c>
      <c r="E20" s="98">
        <v>9</v>
      </c>
      <c r="F20" s="75">
        <v>31</v>
      </c>
      <c r="G20" s="76">
        <v>5</v>
      </c>
      <c r="H20" s="77">
        <f t="shared" si="0"/>
        <v>45</v>
      </c>
      <c r="I20" s="184">
        <v>1</v>
      </c>
      <c r="J20" s="105">
        <v>1</v>
      </c>
      <c r="K20" s="27">
        <v>1.5</v>
      </c>
      <c r="L20" s="28"/>
      <c r="M20" s="27"/>
      <c r="N20" s="28"/>
      <c r="O20" s="28"/>
      <c r="P20" s="28"/>
      <c r="Q20" s="28"/>
      <c r="R20" s="29"/>
      <c r="S20" s="28"/>
      <c r="T20" s="27"/>
      <c r="U20" s="41">
        <f t="shared" si="1"/>
        <v>1</v>
      </c>
      <c r="V20" s="106">
        <f t="shared" si="2"/>
        <v>1.5</v>
      </c>
      <c r="W20" s="117"/>
      <c r="X20" s="30">
        <v>0</v>
      </c>
      <c r="Y20" s="31">
        <v>1</v>
      </c>
      <c r="Z20" s="31"/>
      <c r="AA20" s="30"/>
      <c r="AB20" s="118"/>
    </row>
    <row r="21" spans="1:28" ht="21" x14ac:dyDescent="0.25">
      <c r="A21" s="88" t="s">
        <v>51</v>
      </c>
      <c r="B21" s="42" t="s">
        <v>52</v>
      </c>
      <c r="C21" s="63" t="s">
        <v>99</v>
      </c>
      <c r="D21" s="89" t="s">
        <v>96</v>
      </c>
      <c r="E21" s="99">
        <v>143</v>
      </c>
      <c r="F21" s="79">
        <v>42</v>
      </c>
      <c r="G21" s="80">
        <v>10</v>
      </c>
      <c r="H21" s="81">
        <f t="shared" si="0"/>
        <v>195</v>
      </c>
      <c r="I21" s="185">
        <v>4</v>
      </c>
      <c r="J21" s="107">
        <v>1</v>
      </c>
      <c r="K21" s="34">
        <v>1.75</v>
      </c>
      <c r="L21" s="35"/>
      <c r="M21" s="34"/>
      <c r="N21" s="35"/>
      <c r="O21" s="35"/>
      <c r="P21" s="35"/>
      <c r="Q21" s="35"/>
      <c r="R21" s="36"/>
      <c r="S21" s="35"/>
      <c r="T21" s="34"/>
      <c r="U21" s="44">
        <f t="shared" si="1"/>
        <v>1</v>
      </c>
      <c r="V21" s="108">
        <f t="shared" si="2"/>
        <v>1.75</v>
      </c>
      <c r="W21" s="119"/>
      <c r="X21" s="37">
        <v>0</v>
      </c>
      <c r="Y21" s="38">
        <v>0</v>
      </c>
      <c r="Z21" s="38"/>
      <c r="AA21" s="37"/>
      <c r="AB21" s="120"/>
    </row>
    <row r="22" spans="1:28" ht="31.5" x14ac:dyDescent="0.25">
      <c r="A22" s="86" t="s">
        <v>53</v>
      </c>
      <c r="B22" s="25" t="s">
        <v>54</v>
      </c>
      <c r="C22" s="64" t="s">
        <v>100</v>
      </c>
      <c r="D22" s="87" t="s">
        <v>96</v>
      </c>
      <c r="E22" s="98">
        <v>6098</v>
      </c>
      <c r="F22" s="75">
        <v>256</v>
      </c>
      <c r="G22" s="76">
        <v>0</v>
      </c>
      <c r="H22" s="77">
        <f t="shared" si="0"/>
        <v>6354</v>
      </c>
      <c r="I22" s="184">
        <v>158</v>
      </c>
      <c r="J22" s="105">
        <v>7</v>
      </c>
      <c r="K22" s="27">
        <v>92</v>
      </c>
      <c r="L22" s="28">
        <v>1</v>
      </c>
      <c r="M22" s="27">
        <v>40</v>
      </c>
      <c r="N22" s="28"/>
      <c r="O22" s="28"/>
      <c r="P22" s="28"/>
      <c r="Q22" s="28"/>
      <c r="R22" s="29"/>
      <c r="S22" s="28"/>
      <c r="T22" s="27"/>
      <c r="U22" s="41">
        <f t="shared" si="1"/>
        <v>8</v>
      </c>
      <c r="V22" s="106">
        <f t="shared" si="2"/>
        <v>132</v>
      </c>
      <c r="W22" s="121" t="s">
        <v>252</v>
      </c>
      <c r="X22" s="30">
        <v>250</v>
      </c>
      <c r="Y22" s="31">
        <v>11</v>
      </c>
      <c r="Z22" s="31"/>
      <c r="AA22" s="30"/>
      <c r="AB22" s="118"/>
    </row>
    <row r="23" spans="1:28" s="7" customFormat="1" ht="21" x14ac:dyDescent="0.25">
      <c r="A23" s="88" t="s">
        <v>55</v>
      </c>
      <c r="B23" s="42" t="s">
        <v>56</v>
      </c>
      <c r="C23" s="63" t="s">
        <v>101</v>
      </c>
      <c r="D23" s="89" t="s">
        <v>96</v>
      </c>
      <c r="E23" s="99">
        <v>45</v>
      </c>
      <c r="F23" s="79">
        <v>60</v>
      </c>
      <c r="G23" s="80">
        <v>6</v>
      </c>
      <c r="H23" s="81">
        <f t="shared" si="0"/>
        <v>111</v>
      </c>
      <c r="I23" s="185">
        <v>3</v>
      </c>
      <c r="J23" s="107">
        <v>1</v>
      </c>
      <c r="K23" s="34">
        <v>2.25</v>
      </c>
      <c r="L23" s="35"/>
      <c r="M23" s="34"/>
      <c r="N23" s="35"/>
      <c r="O23" s="35"/>
      <c r="P23" s="35"/>
      <c r="Q23" s="35"/>
      <c r="R23" s="36"/>
      <c r="S23" s="35"/>
      <c r="T23" s="34"/>
      <c r="U23" s="44">
        <f t="shared" si="1"/>
        <v>1</v>
      </c>
      <c r="V23" s="108">
        <f t="shared" si="2"/>
        <v>2.25</v>
      </c>
      <c r="W23" s="122"/>
      <c r="X23" s="37">
        <v>0</v>
      </c>
      <c r="Y23" s="38">
        <v>1</v>
      </c>
      <c r="Z23" s="38"/>
      <c r="AA23" s="37"/>
      <c r="AB23" s="120"/>
    </row>
    <row r="24" spans="1:28" ht="21" x14ac:dyDescent="0.25">
      <c r="A24" s="86" t="s">
        <v>57</v>
      </c>
      <c r="B24" s="25" t="s">
        <v>58</v>
      </c>
      <c r="C24" s="64" t="s">
        <v>102</v>
      </c>
      <c r="D24" s="87" t="s">
        <v>96</v>
      </c>
      <c r="E24" s="98">
        <v>140</v>
      </c>
      <c r="F24" s="75">
        <v>48</v>
      </c>
      <c r="G24" s="76">
        <v>7</v>
      </c>
      <c r="H24" s="77">
        <f t="shared" si="0"/>
        <v>195</v>
      </c>
      <c r="I24" s="184">
        <v>3</v>
      </c>
      <c r="J24" s="105">
        <v>1</v>
      </c>
      <c r="K24" s="27">
        <v>3</v>
      </c>
      <c r="L24" s="28"/>
      <c r="M24" s="27"/>
      <c r="N24" s="28"/>
      <c r="O24" s="28"/>
      <c r="P24" s="28"/>
      <c r="Q24" s="28"/>
      <c r="R24" s="29"/>
      <c r="S24" s="28"/>
      <c r="T24" s="27"/>
      <c r="U24" s="41">
        <f t="shared" si="1"/>
        <v>1</v>
      </c>
      <c r="V24" s="106">
        <f t="shared" si="2"/>
        <v>3</v>
      </c>
      <c r="W24" s="117"/>
      <c r="X24" s="30">
        <v>0</v>
      </c>
      <c r="Y24" s="31">
        <v>1</v>
      </c>
      <c r="Z24" s="31"/>
      <c r="AA24" s="30"/>
      <c r="AB24" s="118"/>
    </row>
    <row r="25" spans="1:28" ht="21" x14ac:dyDescent="0.25">
      <c r="A25" s="88" t="s">
        <v>59</v>
      </c>
      <c r="B25" s="42" t="s">
        <v>60</v>
      </c>
      <c r="C25" s="63" t="s">
        <v>103</v>
      </c>
      <c r="D25" s="89" t="s">
        <v>104</v>
      </c>
      <c r="E25" s="99">
        <v>760</v>
      </c>
      <c r="F25" s="79">
        <v>257</v>
      </c>
      <c r="G25" s="80">
        <v>559</v>
      </c>
      <c r="H25" s="81">
        <f t="shared" si="0"/>
        <v>1576</v>
      </c>
      <c r="I25" s="185">
        <v>40</v>
      </c>
      <c r="J25" s="107">
        <v>2</v>
      </c>
      <c r="K25" s="34">
        <v>15</v>
      </c>
      <c r="L25" s="35"/>
      <c r="M25" s="34"/>
      <c r="N25" s="35"/>
      <c r="O25" s="35"/>
      <c r="P25" s="35"/>
      <c r="Q25" s="35"/>
      <c r="R25" s="36"/>
      <c r="S25" s="35"/>
      <c r="T25" s="34"/>
      <c r="U25" s="44">
        <f t="shared" si="1"/>
        <v>2</v>
      </c>
      <c r="V25" s="108">
        <f t="shared" si="2"/>
        <v>15</v>
      </c>
      <c r="W25" s="119" t="s">
        <v>252</v>
      </c>
      <c r="X25" s="37">
        <v>80</v>
      </c>
      <c r="Y25" s="38">
        <v>0</v>
      </c>
      <c r="Z25" s="38"/>
      <c r="AA25" s="37"/>
      <c r="AB25" s="120"/>
    </row>
    <row r="26" spans="1:28" ht="21" x14ac:dyDescent="0.25">
      <c r="A26" s="86" t="s">
        <v>61</v>
      </c>
      <c r="B26" s="25" t="s">
        <v>62</v>
      </c>
      <c r="C26" s="64" t="s">
        <v>105</v>
      </c>
      <c r="D26" s="87" t="s">
        <v>106</v>
      </c>
      <c r="E26" s="98">
        <v>21</v>
      </c>
      <c r="F26" s="75">
        <v>58</v>
      </c>
      <c r="G26" s="76">
        <v>32</v>
      </c>
      <c r="H26" s="77">
        <f t="shared" si="0"/>
        <v>111</v>
      </c>
      <c r="I26" s="184">
        <v>3</v>
      </c>
      <c r="J26" s="105">
        <v>1</v>
      </c>
      <c r="K26" s="27">
        <v>2.5</v>
      </c>
      <c r="L26" s="28"/>
      <c r="M26" s="27"/>
      <c r="N26" s="28"/>
      <c r="O26" s="28"/>
      <c r="P26" s="28"/>
      <c r="Q26" s="28"/>
      <c r="R26" s="29"/>
      <c r="S26" s="28"/>
      <c r="T26" s="27"/>
      <c r="U26" s="41">
        <f t="shared" si="1"/>
        <v>1</v>
      </c>
      <c r="V26" s="106">
        <f t="shared" si="2"/>
        <v>2.5</v>
      </c>
      <c r="W26" s="121"/>
      <c r="X26" s="30">
        <v>0</v>
      </c>
      <c r="Y26" s="31">
        <v>1</v>
      </c>
      <c r="Z26" s="31"/>
      <c r="AA26" s="30"/>
      <c r="AB26" s="118"/>
    </row>
    <row r="27" spans="1:28" x14ac:dyDescent="0.25">
      <c r="A27" s="88" t="s">
        <v>63</v>
      </c>
      <c r="B27" s="42" t="s">
        <v>273</v>
      </c>
      <c r="C27" s="63" t="s">
        <v>107</v>
      </c>
      <c r="D27" s="89" t="s">
        <v>106</v>
      </c>
      <c r="E27" s="99">
        <v>696</v>
      </c>
      <c r="F27" s="79">
        <v>154</v>
      </c>
      <c r="G27" s="80">
        <v>0</v>
      </c>
      <c r="H27" s="81">
        <f t="shared" si="0"/>
        <v>850</v>
      </c>
      <c r="I27" s="185">
        <v>28</v>
      </c>
      <c r="J27" s="107">
        <v>2</v>
      </c>
      <c r="K27" s="34">
        <v>20</v>
      </c>
      <c r="L27" s="35"/>
      <c r="M27" s="34"/>
      <c r="N27" s="35"/>
      <c r="O27" s="35"/>
      <c r="P27" s="35"/>
      <c r="Q27" s="35"/>
      <c r="R27" s="36"/>
      <c r="S27" s="35"/>
      <c r="T27" s="34"/>
      <c r="U27" s="44">
        <f t="shared" si="1"/>
        <v>2</v>
      </c>
      <c r="V27" s="108">
        <f t="shared" si="2"/>
        <v>20</v>
      </c>
      <c r="W27" s="122" t="s">
        <v>252</v>
      </c>
      <c r="X27" s="37">
        <v>50</v>
      </c>
      <c r="Y27" s="38">
        <v>2</v>
      </c>
      <c r="Z27" s="38"/>
      <c r="AA27" s="37"/>
      <c r="AB27" s="120"/>
    </row>
    <row r="28" spans="1:28" ht="21" x14ac:dyDescent="0.25">
      <c r="A28" s="86" t="s">
        <v>64</v>
      </c>
      <c r="B28" s="25" t="s">
        <v>65</v>
      </c>
      <c r="C28" s="64" t="s">
        <v>108</v>
      </c>
      <c r="D28" s="87" t="s">
        <v>106</v>
      </c>
      <c r="E28" s="98">
        <v>142</v>
      </c>
      <c r="F28" s="75">
        <v>50</v>
      </c>
      <c r="G28" s="76">
        <v>44</v>
      </c>
      <c r="H28" s="77">
        <f t="shared" si="0"/>
        <v>236</v>
      </c>
      <c r="I28" s="184">
        <v>4</v>
      </c>
      <c r="J28" s="105">
        <v>1</v>
      </c>
      <c r="K28" s="27">
        <v>4</v>
      </c>
      <c r="L28" s="28"/>
      <c r="M28" s="27"/>
      <c r="N28" s="28"/>
      <c r="O28" s="28"/>
      <c r="P28" s="28"/>
      <c r="Q28" s="28"/>
      <c r="R28" s="29"/>
      <c r="S28" s="28"/>
      <c r="T28" s="27"/>
      <c r="U28" s="41">
        <f t="shared" si="1"/>
        <v>1</v>
      </c>
      <c r="V28" s="106">
        <f t="shared" si="2"/>
        <v>4</v>
      </c>
      <c r="W28" s="117"/>
      <c r="X28" s="30">
        <v>0</v>
      </c>
      <c r="Y28" s="31">
        <v>0</v>
      </c>
      <c r="Z28" s="31"/>
      <c r="AA28" s="30"/>
      <c r="AB28" s="118"/>
    </row>
    <row r="29" spans="1:28" ht="21" x14ac:dyDescent="0.25">
      <c r="A29" s="88" t="s">
        <v>66</v>
      </c>
      <c r="B29" s="42" t="s">
        <v>67</v>
      </c>
      <c r="C29" s="63" t="s">
        <v>109</v>
      </c>
      <c r="D29" s="89" t="s">
        <v>106</v>
      </c>
      <c r="E29" s="99">
        <v>1340</v>
      </c>
      <c r="F29" s="79">
        <v>0</v>
      </c>
      <c r="G29" s="80">
        <v>1226</v>
      </c>
      <c r="H29" s="81">
        <f t="shared" si="0"/>
        <v>2566</v>
      </c>
      <c r="I29" s="185">
        <v>155</v>
      </c>
      <c r="J29" s="107">
        <v>3</v>
      </c>
      <c r="K29" s="34">
        <v>31.5</v>
      </c>
      <c r="L29" s="35"/>
      <c r="M29" s="34"/>
      <c r="N29" s="35"/>
      <c r="O29" s="35"/>
      <c r="P29" s="35"/>
      <c r="Q29" s="35"/>
      <c r="R29" s="36"/>
      <c r="S29" s="35"/>
      <c r="T29" s="34"/>
      <c r="U29" s="44">
        <f t="shared" si="1"/>
        <v>3</v>
      </c>
      <c r="V29" s="108">
        <f t="shared" si="2"/>
        <v>31.5</v>
      </c>
      <c r="W29" s="119" t="s">
        <v>252</v>
      </c>
      <c r="X29" s="37">
        <v>230</v>
      </c>
      <c r="Y29" s="38">
        <v>6</v>
      </c>
      <c r="Z29" s="38"/>
      <c r="AA29" s="37"/>
      <c r="AB29" s="120"/>
    </row>
    <row r="30" spans="1:28" s="9" customFormat="1" ht="21" x14ac:dyDescent="0.25">
      <c r="A30" s="86" t="s">
        <v>68</v>
      </c>
      <c r="B30" s="25" t="s">
        <v>69</v>
      </c>
      <c r="C30" s="64" t="s">
        <v>110</v>
      </c>
      <c r="D30" s="87" t="s">
        <v>106</v>
      </c>
      <c r="E30" s="98">
        <v>356</v>
      </c>
      <c r="F30" s="75">
        <v>68</v>
      </c>
      <c r="G30" s="76">
        <v>98</v>
      </c>
      <c r="H30" s="77">
        <f t="shared" si="0"/>
        <v>522</v>
      </c>
      <c r="I30" s="184">
        <v>5</v>
      </c>
      <c r="J30" s="105">
        <v>1</v>
      </c>
      <c r="K30" s="27">
        <v>4.5</v>
      </c>
      <c r="L30" s="28"/>
      <c r="M30" s="27"/>
      <c r="N30" s="28"/>
      <c r="O30" s="28"/>
      <c r="P30" s="28"/>
      <c r="Q30" s="28"/>
      <c r="R30" s="29"/>
      <c r="S30" s="28"/>
      <c r="T30" s="27"/>
      <c r="U30" s="41">
        <f t="shared" si="1"/>
        <v>1</v>
      </c>
      <c r="V30" s="106">
        <f t="shared" si="2"/>
        <v>4.5</v>
      </c>
      <c r="W30" s="121"/>
      <c r="X30" s="30">
        <v>0</v>
      </c>
      <c r="Y30" s="31">
        <v>0</v>
      </c>
      <c r="Z30" s="31"/>
      <c r="AA30" s="30"/>
      <c r="AB30" s="118"/>
    </row>
    <row r="31" spans="1:28" s="13" customFormat="1" ht="21" x14ac:dyDescent="0.25">
      <c r="A31" s="88" t="s">
        <v>70</v>
      </c>
      <c r="B31" s="42" t="s">
        <v>71</v>
      </c>
      <c r="C31" s="63" t="s">
        <v>111</v>
      </c>
      <c r="D31" s="89" t="s">
        <v>106</v>
      </c>
      <c r="E31" s="99">
        <v>549</v>
      </c>
      <c r="F31" s="79">
        <v>191</v>
      </c>
      <c r="G31" s="80">
        <v>145</v>
      </c>
      <c r="H31" s="81">
        <f t="shared" si="0"/>
        <v>885</v>
      </c>
      <c r="I31" s="185">
        <v>28</v>
      </c>
      <c r="J31" s="107">
        <v>2</v>
      </c>
      <c r="K31" s="34">
        <v>12.5</v>
      </c>
      <c r="L31" s="35"/>
      <c r="M31" s="34"/>
      <c r="N31" s="35"/>
      <c r="O31" s="35"/>
      <c r="P31" s="35"/>
      <c r="Q31" s="35"/>
      <c r="R31" s="36"/>
      <c r="S31" s="35"/>
      <c r="T31" s="34"/>
      <c r="U31" s="44">
        <f t="shared" si="1"/>
        <v>2</v>
      </c>
      <c r="V31" s="108">
        <f t="shared" si="2"/>
        <v>12.5</v>
      </c>
      <c r="W31" s="119" t="s">
        <v>252</v>
      </c>
      <c r="X31" s="37">
        <v>18</v>
      </c>
      <c r="Y31" s="38">
        <v>1</v>
      </c>
      <c r="Z31" s="38"/>
      <c r="AA31" s="37"/>
      <c r="AB31" s="120"/>
    </row>
    <row r="32" spans="1:28" ht="21" x14ac:dyDescent="0.25">
      <c r="A32" s="86" t="s">
        <v>72</v>
      </c>
      <c r="B32" s="25" t="s">
        <v>73</v>
      </c>
      <c r="C32" s="64" t="s">
        <v>109</v>
      </c>
      <c r="D32" s="87" t="s">
        <v>106</v>
      </c>
      <c r="E32" s="98">
        <v>600</v>
      </c>
      <c r="F32" s="75">
        <v>0</v>
      </c>
      <c r="G32" s="76">
        <v>383</v>
      </c>
      <c r="H32" s="77">
        <f t="shared" si="0"/>
        <v>983</v>
      </c>
      <c r="I32" s="217">
        <v>0</v>
      </c>
      <c r="J32" s="105">
        <v>2</v>
      </c>
      <c r="K32" s="27">
        <v>25</v>
      </c>
      <c r="L32" s="28"/>
      <c r="M32" s="27"/>
      <c r="N32" s="28"/>
      <c r="O32" s="28"/>
      <c r="P32" s="28"/>
      <c r="Q32" s="28"/>
      <c r="R32" s="29"/>
      <c r="S32" s="28"/>
      <c r="T32" s="27"/>
      <c r="U32" s="41">
        <f t="shared" si="1"/>
        <v>2</v>
      </c>
      <c r="V32" s="106">
        <f t="shared" si="2"/>
        <v>25</v>
      </c>
      <c r="W32" s="117"/>
      <c r="X32" s="30"/>
      <c r="Y32" s="31"/>
      <c r="Z32" s="31"/>
      <c r="AA32" s="30"/>
      <c r="AB32" s="118"/>
    </row>
    <row r="33" spans="1:28" x14ac:dyDescent="0.25">
      <c r="A33" s="88" t="s">
        <v>74</v>
      </c>
      <c r="B33" s="42" t="s">
        <v>75</v>
      </c>
      <c r="C33" s="63" t="s">
        <v>109</v>
      </c>
      <c r="D33" s="89" t="s">
        <v>106</v>
      </c>
      <c r="E33" s="99">
        <v>1009</v>
      </c>
      <c r="F33" s="79">
        <v>0</v>
      </c>
      <c r="G33" s="80">
        <v>235</v>
      </c>
      <c r="H33" s="81">
        <f t="shared" si="0"/>
        <v>1244</v>
      </c>
      <c r="I33" s="185">
        <v>74</v>
      </c>
      <c r="J33" s="107">
        <v>1</v>
      </c>
      <c r="K33" s="34">
        <v>5</v>
      </c>
      <c r="L33" s="35"/>
      <c r="M33" s="34"/>
      <c r="N33" s="35"/>
      <c r="O33" s="35"/>
      <c r="P33" s="35"/>
      <c r="Q33" s="35"/>
      <c r="R33" s="36"/>
      <c r="S33" s="35"/>
      <c r="T33" s="34"/>
      <c r="U33" s="44">
        <f t="shared" si="1"/>
        <v>1</v>
      </c>
      <c r="V33" s="108">
        <f t="shared" si="2"/>
        <v>5</v>
      </c>
      <c r="W33" s="119" t="s">
        <v>252</v>
      </c>
      <c r="X33" s="37">
        <v>125</v>
      </c>
      <c r="Y33" s="38">
        <v>2</v>
      </c>
      <c r="Z33" s="38"/>
      <c r="AA33" s="37"/>
      <c r="AB33" s="120"/>
    </row>
    <row r="34" spans="1:28" ht="21" x14ac:dyDescent="0.25">
      <c r="A34" s="86" t="s">
        <v>76</v>
      </c>
      <c r="B34" s="25" t="s">
        <v>274</v>
      </c>
      <c r="C34" s="64" t="s">
        <v>112</v>
      </c>
      <c r="D34" s="87" t="s">
        <v>106</v>
      </c>
      <c r="E34" s="98">
        <v>143</v>
      </c>
      <c r="F34" s="75">
        <v>59</v>
      </c>
      <c r="G34" s="76">
        <v>18</v>
      </c>
      <c r="H34" s="77">
        <f t="shared" si="0"/>
        <v>220</v>
      </c>
      <c r="I34" s="184">
        <v>7</v>
      </c>
      <c r="J34" s="105">
        <v>1</v>
      </c>
      <c r="K34" s="27">
        <v>2.5</v>
      </c>
      <c r="L34" s="28"/>
      <c r="M34" s="27"/>
      <c r="N34" s="28"/>
      <c r="O34" s="28"/>
      <c r="P34" s="28"/>
      <c r="Q34" s="28"/>
      <c r="R34" s="29"/>
      <c r="S34" s="28"/>
      <c r="T34" s="27"/>
      <c r="U34" s="41">
        <f t="shared" si="1"/>
        <v>1</v>
      </c>
      <c r="V34" s="106">
        <f t="shared" si="2"/>
        <v>2.5</v>
      </c>
      <c r="W34" s="121" t="s">
        <v>252</v>
      </c>
      <c r="X34" s="30">
        <v>5</v>
      </c>
      <c r="Y34" s="31">
        <v>1</v>
      </c>
      <c r="Z34" s="31"/>
      <c r="AA34" s="30"/>
      <c r="AB34" s="118"/>
    </row>
    <row r="35" spans="1:28" ht="21" x14ac:dyDescent="0.25">
      <c r="A35" s="88" t="s">
        <v>77</v>
      </c>
      <c r="B35" s="42" t="s">
        <v>78</v>
      </c>
      <c r="C35" s="63" t="s">
        <v>113</v>
      </c>
      <c r="D35" s="89" t="s">
        <v>114</v>
      </c>
      <c r="E35" s="99">
        <v>10</v>
      </c>
      <c r="F35" s="79">
        <v>45</v>
      </c>
      <c r="G35" s="80">
        <v>13</v>
      </c>
      <c r="H35" s="81">
        <f t="shared" si="0"/>
        <v>68</v>
      </c>
      <c r="I35" s="185">
        <v>4</v>
      </c>
      <c r="J35" s="107">
        <v>1</v>
      </c>
      <c r="K35" s="34">
        <v>1.5</v>
      </c>
      <c r="L35" s="35"/>
      <c r="M35" s="34"/>
      <c r="N35" s="35"/>
      <c r="O35" s="35"/>
      <c r="P35" s="35"/>
      <c r="Q35" s="35"/>
      <c r="R35" s="36"/>
      <c r="S35" s="35"/>
      <c r="T35" s="34"/>
      <c r="U35" s="44">
        <f t="shared" si="1"/>
        <v>1</v>
      </c>
      <c r="V35" s="108">
        <f t="shared" si="2"/>
        <v>1.5</v>
      </c>
      <c r="W35" s="122" t="s">
        <v>252</v>
      </c>
      <c r="X35" s="37">
        <v>7</v>
      </c>
      <c r="Y35" s="38">
        <v>1</v>
      </c>
      <c r="Z35" s="38"/>
      <c r="AA35" s="37"/>
      <c r="AB35" s="120"/>
    </row>
    <row r="36" spans="1:28" ht="21" x14ac:dyDescent="0.25">
      <c r="A36" s="86" t="s">
        <v>79</v>
      </c>
      <c r="B36" s="25" t="s">
        <v>80</v>
      </c>
      <c r="C36" s="64" t="s">
        <v>115</v>
      </c>
      <c r="D36" s="87" t="s">
        <v>114</v>
      </c>
      <c r="E36" s="98">
        <v>419</v>
      </c>
      <c r="F36" s="75">
        <v>53</v>
      </c>
      <c r="G36" s="76">
        <v>58</v>
      </c>
      <c r="H36" s="77">
        <f t="shared" si="0"/>
        <v>530</v>
      </c>
      <c r="I36" s="184">
        <v>6</v>
      </c>
      <c r="J36" s="105">
        <v>1</v>
      </c>
      <c r="K36" s="27">
        <v>4</v>
      </c>
      <c r="L36" s="28"/>
      <c r="M36" s="27"/>
      <c r="N36" s="28"/>
      <c r="O36" s="28"/>
      <c r="P36" s="28"/>
      <c r="Q36" s="28"/>
      <c r="R36" s="29"/>
      <c r="S36" s="28"/>
      <c r="T36" s="27"/>
      <c r="U36" s="41">
        <f t="shared" si="1"/>
        <v>1</v>
      </c>
      <c r="V36" s="106">
        <f t="shared" si="2"/>
        <v>4</v>
      </c>
      <c r="W36" s="117" t="s">
        <v>252</v>
      </c>
      <c r="X36" s="30">
        <v>12</v>
      </c>
      <c r="Y36" s="31">
        <v>1</v>
      </c>
      <c r="Z36" s="31"/>
      <c r="AA36" s="30"/>
      <c r="AB36" s="118"/>
    </row>
    <row r="37" spans="1:28" s="7" customFormat="1" ht="21.75" thickBot="1" x14ac:dyDescent="0.3">
      <c r="A37" s="90" t="s">
        <v>81</v>
      </c>
      <c r="B37" s="91" t="s">
        <v>82</v>
      </c>
      <c r="C37" s="92" t="s">
        <v>116</v>
      </c>
      <c r="D37" s="93" t="s">
        <v>114</v>
      </c>
      <c r="E37" s="100">
        <v>648</v>
      </c>
      <c r="F37" s="101">
        <v>160</v>
      </c>
      <c r="G37" s="102">
        <v>152</v>
      </c>
      <c r="H37" s="103">
        <f t="shared" si="0"/>
        <v>960</v>
      </c>
      <c r="I37" s="186">
        <v>61</v>
      </c>
      <c r="J37" s="109">
        <v>2</v>
      </c>
      <c r="K37" s="110">
        <v>15</v>
      </c>
      <c r="L37" s="111"/>
      <c r="M37" s="110"/>
      <c r="N37" s="111"/>
      <c r="O37" s="111"/>
      <c r="P37" s="111"/>
      <c r="Q37" s="111"/>
      <c r="R37" s="112"/>
      <c r="S37" s="111"/>
      <c r="T37" s="110"/>
      <c r="U37" s="113">
        <f t="shared" si="1"/>
        <v>2</v>
      </c>
      <c r="V37" s="114">
        <f t="shared" si="2"/>
        <v>15</v>
      </c>
      <c r="W37" s="123" t="s">
        <v>252</v>
      </c>
      <c r="X37" s="124">
        <v>100</v>
      </c>
      <c r="Y37" s="125">
        <v>3</v>
      </c>
      <c r="Z37" s="125"/>
      <c r="AA37" s="124"/>
      <c r="AB37" s="126"/>
    </row>
    <row r="38" spans="1:28" ht="15.75" thickBot="1" x14ac:dyDescent="0.3">
      <c r="A38" s="127" t="s">
        <v>16</v>
      </c>
      <c r="B38" s="4"/>
      <c r="C38" s="4"/>
      <c r="D38" s="56"/>
      <c r="E38" s="5"/>
      <c r="F38" s="5"/>
      <c r="G38" s="5"/>
      <c r="H38" s="5">
        <f>SUM(H7:H37)</f>
        <v>27766</v>
      </c>
      <c r="I38" s="5">
        <f t="shared" ref="I38:K38" si="3">SUM(I7:I37)</f>
        <v>888</v>
      </c>
      <c r="J38" s="5">
        <f t="shared" si="3"/>
        <v>53</v>
      </c>
      <c r="K38" s="5">
        <f t="shared" si="3"/>
        <v>400.25</v>
      </c>
      <c r="L38" s="5">
        <f t="shared" ref="L38" si="4">SUM(L7:L37)</f>
        <v>1</v>
      </c>
      <c r="M38" s="5">
        <f t="shared" ref="M38" si="5">SUM(M7:M37)</f>
        <v>40</v>
      </c>
      <c r="N38" s="5"/>
      <c r="O38" s="5"/>
      <c r="P38" s="5"/>
      <c r="Q38" s="5"/>
      <c r="R38" s="5"/>
      <c r="S38" s="5"/>
      <c r="T38" s="5"/>
      <c r="U38" s="56">
        <f>SUM(U7:U37)</f>
        <v>54</v>
      </c>
      <c r="V38" s="56">
        <f>SUM(V7:V37)</f>
        <v>440.25</v>
      </c>
      <c r="W38" s="57"/>
      <c r="X38" s="56">
        <f>SUM(X7:X37)</f>
        <v>1344</v>
      </c>
      <c r="Y38" s="56">
        <f>SUM(Y7:Y37)</f>
        <v>48</v>
      </c>
      <c r="Z38" s="55"/>
      <c r="AA38" s="56"/>
      <c r="AB38" s="128"/>
    </row>
    <row r="39" spans="1:28" x14ac:dyDescent="0.25">
      <c r="G39" s="1"/>
    </row>
    <row r="40" spans="1:28" x14ac:dyDescent="0.25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X40" s="6"/>
      <c r="Y40" s="6"/>
      <c r="Z40" s="6"/>
      <c r="AA40" s="6"/>
      <c r="AB40" s="6"/>
    </row>
    <row r="41" spans="1:28" x14ac:dyDescent="0.25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X41" s="6"/>
      <c r="Y41" s="6"/>
      <c r="Z41" s="6"/>
      <c r="AA41" s="6"/>
      <c r="AB41" s="6"/>
    </row>
    <row r="42" spans="1:28" x14ac:dyDescent="0.25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X42" s="6"/>
      <c r="Y42" s="6"/>
      <c r="Z42" s="6"/>
      <c r="AA42" s="6"/>
      <c r="AB42" s="6"/>
    </row>
    <row r="43" spans="1:28" x14ac:dyDescent="0.25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X43" s="6"/>
      <c r="Y43" s="6"/>
      <c r="Z43" s="6"/>
      <c r="AA43" s="6"/>
      <c r="AB43" s="6"/>
    </row>
    <row r="44" spans="1:28" x14ac:dyDescent="0.25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X44" s="6"/>
      <c r="Y44" s="6"/>
      <c r="Z44" s="6"/>
      <c r="AA44" s="6"/>
      <c r="AB44" s="6"/>
    </row>
    <row r="45" spans="1:28" x14ac:dyDescent="0.25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X45" s="6"/>
      <c r="Y45" s="6"/>
      <c r="Z45" s="6"/>
      <c r="AA45" s="6"/>
      <c r="AB45" s="6"/>
    </row>
    <row r="46" spans="1:28" x14ac:dyDescent="0.25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X46" s="6"/>
      <c r="Y46" s="6"/>
      <c r="Z46" s="6"/>
      <c r="AA46" s="6"/>
      <c r="AB46" s="6"/>
    </row>
    <row r="47" spans="1:28" x14ac:dyDescent="0.25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X47" s="6"/>
      <c r="Y47" s="6"/>
      <c r="Z47" s="6"/>
      <c r="AA47" s="6"/>
      <c r="AB47" s="6"/>
    </row>
  </sheetData>
  <sheetProtection password="9080" sheet="1" objects="1" scenarios="1" selectLockedCells="1" selectUnlockedCells="1"/>
  <mergeCells count="23">
    <mergeCell ref="A2:B2"/>
    <mergeCell ref="V5:V6"/>
    <mergeCell ref="L5:M5"/>
    <mergeCell ref="N5:O5"/>
    <mergeCell ref="P5:Q5"/>
    <mergeCell ref="R5:S5"/>
    <mergeCell ref="T5:T6"/>
    <mergeCell ref="F5:F6"/>
    <mergeCell ref="A4:I4"/>
    <mergeCell ref="J4:V4"/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J5:K5"/>
    <mergeCell ref="U5:U6"/>
  </mergeCells>
  <pageMargins left="0.7" right="0.7" top="0.75" bottom="0.75" header="0.3" footer="0.3"/>
  <pageSetup paperSize="9" orientation="portrait" verticalDpi="4" r:id="rId1"/>
  <ignoredErrors>
    <ignoredError sqref="H7:H37 U7:V37" unlockedFormula="1"/>
    <ignoredError sqref="W11:W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6"/>
  <sheetViews>
    <sheetView tabSelected="1" zoomScaleNormal="100" workbookViewId="0">
      <selection activeCell="C10" sqref="C10"/>
    </sheetView>
  </sheetViews>
  <sheetFormatPr defaultRowHeight="15" x14ac:dyDescent="0.25"/>
  <cols>
    <col min="1" max="1" width="20.7109375" style="11" bestFit="1" customWidth="1"/>
    <col min="2" max="2" width="20" style="11" bestFit="1" customWidth="1"/>
    <col min="3" max="3" width="18.5703125" style="11" bestFit="1" customWidth="1"/>
    <col min="4" max="4" width="4.5703125" style="12" bestFit="1" customWidth="1"/>
    <col min="5" max="5" width="7.140625" style="11" bestFit="1" customWidth="1"/>
    <col min="6" max="6" width="8.5703125" style="11" bestFit="1" customWidth="1"/>
    <col min="7" max="8" width="9.28515625" style="11" hidden="1" customWidth="1"/>
    <col min="9" max="9" width="9" style="11" hidden="1" customWidth="1"/>
    <col min="10" max="10" width="9" style="13" customWidth="1"/>
    <col min="11" max="11" width="9.5703125" style="11" bestFit="1" customWidth="1"/>
    <col min="12" max="12" width="10.5703125" style="11" bestFit="1" customWidth="1"/>
    <col min="13" max="13" width="8.140625" style="11" bestFit="1" customWidth="1"/>
    <col min="14" max="14" width="9" style="11" bestFit="1" customWidth="1"/>
    <col min="15" max="15" width="8.140625" style="11" bestFit="1" customWidth="1"/>
    <col min="16" max="16" width="9.140625" style="11"/>
    <col min="17" max="17" width="8.140625" style="11" bestFit="1" customWidth="1"/>
    <col min="18" max="18" width="9" style="11" bestFit="1" customWidth="1"/>
    <col min="19" max="19" width="8.140625" style="11" bestFit="1" customWidth="1"/>
    <col min="20" max="20" width="9" style="11" bestFit="1" customWidth="1"/>
    <col min="21" max="21" width="8.140625" style="11" bestFit="1" customWidth="1"/>
    <col min="22" max="22" width="9" style="11" bestFit="1" customWidth="1"/>
    <col min="23" max="23" width="8.140625" style="11" bestFit="1" customWidth="1"/>
    <col min="24" max="24" width="6" style="11" bestFit="1" customWidth="1"/>
    <col min="25" max="25" width="9.140625" style="11"/>
    <col min="26" max="26" width="10.85546875" style="11" customWidth="1"/>
    <col min="27" max="27" width="10" style="11" customWidth="1"/>
    <col min="28" max="28" width="10.28515625" style="11" customWidth="1"/>
    <col min="29" max="29" width="7.42578125" style="11" bestFit="1" customWidth="1"/>
    <col min="30" max="30" width="9.7109375" style="11" customWidth="1"/>
    <col min="31" max="31" width="10.140625" style="11" customWidth="1"/>
    <col min="32" max="16384" width="9.140625" style="11"/>
  </cols>
  <sheetData>
    <row r="1" spans="1:31" x14ac:dyDescent="0.25">
      <c r="A1" s="2" t="s">
        <v>251</v>
      </c>
    </row>
    <row r="2" spans="1:31" x14ac:dyDescent="0.25">
      <c r="A2" s="253" t="s">
        <v>291</v>
      </c>
      <c r="B2" s="254"/>
    </row>
    <row r="3" spans="1:31" s="13" customFormat="1" ht="15.75" thickBot="1" x14ac:dyDescent="0.3">
      <c r="A3" s="2"/>
      <c r="D3" s="12"/>
    </row>
    <row r="4" spans="1:31" s="65" customFormat="1" ht="28.5" customHeight="1" thickBot="1" x14ac:dyDescent="0.25">
      <c r="A4" s="258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261" t="s">
        <v>1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3"/>
      <c r="Z4" s="235" t="s">
        <v>262</v>
      </c>
      <c r="AA4" s="236"/>
      <c r="AB4" s="236"/>
      <c r="AC4" s="236"/>
      <c r="AD4" s="236"/>
      <c r="AE4" s="237"/>
    </row>
    <row r="5" spans="1:31" s="65" customFormat="1" ht="30" customHeight="1" x14ac:dyDescent="0.2">
      <c r="A5" s="238" t="s">
        <v>2</v>
      </c>
      <c r="B5" s="240" t="s">
        <v>3</v>
      </c>
      <c r="C5" s="240" t="s">
        <v>4</v>
      </c>
      <c r="D5" s="267" t="s">
        <v>5</v>
      </c>
      <c r="E5" s="269" t="s">
        <v>263</v>
      </c>
      <c r="F5" s="264" t="s">
        <v>264</v>
      </c>
      <c r="G5" s="264" t="s">
        <v>265</v>
      </c>
      <c r="H5" s="264" t="s">
        <v>266</v>
      </c>
      <c r="I5" s="264" t="s">
        <v>267</v>
      </c>
      <c r="J5" s="264" t="s">
        <v>294</v>
      </c>
      <c r="K5" s="247" t="s">
        <v>296</v>
      </c>
      <c r="L5" s="242" t="s">
        <v>290</v>
      </c>
      <c r="M5" s="249" t="s">
        <v>7</v>
      </c>
      <c r="N5" s="250"/>
      <c r="O5" s="249" t="s">
        <v>8</v>
      </c>
      <c r="P5" s="250"/>
      <c r="Q5" s="249" t="s">
        <v>9</v>
      </c>
      <c r="R5" s="250"/>
      <c r="S5" s="249" t="s">
        <v>10</v>
      </c>
      <c r="T5" s="250"/>
      <c r="U5" s="249" t="s">
        <v>11</v>
      </c>
      <c r="V5" s="250"/>
      <c r="W5" s="249" t="s">
        <v>255</v>
      </c>
      <c r="X5" s="251" t="s">
        <v>256</v>
      </c>
      <c r="Y5" s="250" t="s">
        <v>257</v>
      </c>
      <c r="Z5" s="244" t="s">
        <v>12</v>
      </c>
      <c r="AA5" s="245"/>
      <c r="AB5" s="245"/>
      <c r="AC5" s="245" t="s">
        <v>13</v>
      </c>
      <c r="AD5" s="245"/>
      <c r="AE5" s="246"/>
    </row>
    <row r="6" spans="1:31" s="65" customFormat="1" ht="39.75" customHeight="1" thickBot="1" x14ac:dyDescent="0.25">
      <c r="A6" s="239"/>
      <c r="B6" s="241"/>
      <c r="C6" s="241"/>
      <c r="D6" s="268"/>
      <c r="E6" s="270"/>
      <c r="F6" s="265" t="s">
        <v>21</v>
      </c>
      <c r="G6" s="265"/>
      <c r="H6" s="265"/>
      <c r="I6" s="265"/>
      <c r="J6" s="266"/>
      <c r="K6" s="248"/>
      <c r="L6" s="243"/>
      <c r="M6" s="66" t="s">
        <v>253</v>
      </c>
      <c r="N6" s="67" t="s">
        <v>254</v>
      </c>
      <c r="O6" s="66" t="s">
        <v>253</v>
      </c>
      <c r="P6" s="67" t="s">
        <v>254</v>
      </c>
      <c r="Q6" s="66" t="s">
        <v>253</v>
      </c>
      <c r="R6" s="67" t="s">
        <v>254</v>
      </c>
      <c r="S6" s="66" t="s">
        <v>253</v>
      </c>
      <c r="T6" s="67" t="s">
        <v>254</v>
      </c>
      <c r="U6" s="66" t="s">
        <v>253</v>
      </c>
      <c r="V6" s="67" t="s">
        <v>254</v>
      </c>
      <c r="W6" s="256"/>
      <c r="X6" s="252"/>
      <c r="Y6" s="255"/>
      <c r="Z6" s="70" t="s">
        <v>14</v>
      </c>
      <c r="AA6" s="71" t="s">
        <v>15</v>
      </c>
      <c r="AB6" s="71" t="s">
        <v>272</v>
      </c>
      <c r="AC6" s="74" t="s">
        <v>14</v>
      </c>
      <c r="AD6" s="71" t="s">
        <v>15</v>
      </c>
      <c r="AE6" s="71" t="s">
        <v>272</v>
      </c>
    </row>
    <row r="7" spans="1:31" ht="15.75" thickBot="1" x14ac:dyDescent="0.3">
      <c r="A7" s="14" t="s">
        <v>20</v>
      </c>
      <c r="B7" s="16" t="s">
        <v>36</v>
      </c>
      <c r="C7" s="72" t="s">
        <v>90</v>
      </c>
      <c r="D7" s="85" t="s">
        <v>84</v>
      </c>
      <c r="E7" s="137">
        <v>4035</v>
      </c>
      <c r="F7" s="129">
        <v>376</v>
      </c>
      <c r="G7" s="130">
        <v>1528</v>
      </c>
      <c r="H7" s="97">
        <v>45</v>
      </c>
      <c r="I7" s="130">
        <v>0</v>
      </c>
      <c r="J7" s="130">
        <v>350</v>
      </c>
      <c r="K7" s="231">
        <f>E7+F7+J7</f>
        <v>4761</v>
      </c>
      <c r="L7" s="187">
        <v>117</v>
      </c>
      <c r="M7" s="18"/>
      <c r="N7" s="20"/>
      <c r="O7" s="20">
        <v>9</v>
      </c>
      <c r="P7" s="20">
        <v>70</v>
      </c>
      <c r="Q7" s="21"/>
      <c r="R7" s="144"/>
      <c r="S7" s="19"/>
      <c r="T7" s="145"/>
      <c r="U7" s="21"/>
      <c r="V7" s="21"/>
      <c r="W7" s="23"/>
      <c r="X7" s="24">
        <f>M7+O7+Q7+S7+U7</f>
        <v>9</v>
      </c>
      <c r="Y7" s="116">
        <f>N7+P7+R7+T7+V7</f>
        <v>70</v>
      </c>
      <c r="Z7" s="157" t="s">
        <v>123</v>
      </c>
      <c r="AA7" s="24">
        <v>135</v>
      </c>
      <c r="AB7" s="24">
        <v>14</v>
      </c>
      <c r="AC7" s="23"/>
      <c r="AD7" s="24"/>
      <c r="AE7" s="116"/>
    </row>
    <row r="8" spans="1:31" ht="21.75" thickBot="1" x14ac:dyDescent="0.3">
      <c r="A8" s="86" t="s">
        <v>117</v>
      </c>
      <c r="B8" s="25" t="s">
        <v>118</v>
      </c>
      <c r="C8" s="64" t="s">
        <v>100</v>
      </c>
      <c r="D8" s="87" t="s">
        <v>96</v>
      </c>
      <c r="E8" s="138">
        <v>1756</v>
      </c>
      <c r="F8" s="76">
        <v>279</v>
      </c>
      <c r="G8" s="78">
        <v>595</v>
      </c>
      <c r="H8" s="77">
        <v>20</v>
      </c>
      <c r="I8" s="78">
        <v>0</v>
      </c>
      <c r="J8" s="78">
        <v>237</v>
      </c>
      <c r="K8" s="232">
        <f>E8+F8+J8</f>
        <v>2272</v>
      </c>
      <c r="L8" s="184">
        <v>79</v>
      </c>
      <c r="M8" s="105"/>
      <c r="N8" s="28"/>
      <c r="O8" s="28">
        <v>3</v>
      </c>
      <c r="P8" s="28">
        <v>33.5</v>
      </c>
      <c r="Q8" s="29"/>
      <c r="R8" s="28"/>
      <c r="S8" s="146"/>
      <c r="T8" s="41"/>
      <c r="U8" s="29"/>
      <c r="V8" s="29"/>
      <c r="W8" s="30"/>
      <c r="X8" s="31">
        <f t="shared" ref="X8:X11" si="0">M8+O8+Q8+S8+U8</f>
        <v>3</v>
      </c>
      <c r="Y8" s="118">
        <f t="shared" ref="Y8:Y11" si="1">N8+P8+R8+T8+V8</f>
        <v>33.5</v>
      </c>
      <c r="Z8" s="158" t="s">
        <v>123</v>
      </c>
      <c r="AA8" s="31">
        <v>120</v>
      </c>
      <c r="AB8" s="31">
        <v>12</v>
      </c>
      <c r="AC8" s="30"/>
      <c r="AD8" s="31"/>
      <c r="AE8" s="118"/>
    </row>
    <row r="9" spans="1:31" ht="15.75" thickBot="1" x14ac:dyDescent="0.3">
      <c r="A9" s="131" t="s">
        <v>20</v>
      </c>
      <c r="B9" s="32" t="s">
        <v>119</v>
      </c>
      <c r="C9" s="73" t="s">
        <v>103</v>
      </c>
      <c r="D9" s="132" t="s">
        <v>104</v>
      </c>
      <c r="E9" s="139">
        <v>452</v>
      </c>
      <c r="F9" s="82">
        <v>110</v>
      </c>
      <c r="G9" s="84">
        <v>170</v>
      </c>
      <c r="H9" s="83">
        <v>22</v>
      </c>
      <c r="I9" s="84">
        <v>0</v>
      </c>
      <c r="J9" s="84">
        <v>132</v>
      </c>
      <c r="K9" s="231">
        <f>E9+F9+J9</f>
        <v>694</v>
      </c>
      <c r="L9" s="188">
        <v>25</v>
      </c>
      <c r="M9" s="147"/>
      <c r="N9" s="45"/>
      <c r="O9" s="45">
        <v>2</v>
      </c>
      <c r="P9" s="45">
        <v>15</v>
      </c>
      <c r="Q9" s="47"/>
      <c r="R9" s="45"/>
      <c r="S9" s="46"/>
      <c r="T9" s="48"/>
      <c r="U9" s="47"/>
      <c r="V9" s="49"/>
      <c r="W9" s="50"/>
      <c r="X9" s="51">
        <f t="shared" si="0"/>
        <v>2</v>
      </c>
      <c r="Y9" s="148">
        <f t="shared" si="1"/>
        <v>15</v>
      </c>
      <c r="Z9" s="159" t="s">
        <v>123</v>
      </c>
      <c r="AA9" s="51">
        <v>90</v>
      </c>
      <c r="AB9" s="51">
        <v>4</v>
      </c>
      <c r="AC9" s="50"/>
      <c r="AD9" s="51"/>
      <c r="AE9" s="148"/>
    </row>
    <row r="10" spans="1:31" s="54" customFormat="1" ht="15.75" thickBot="1" x14ac:dyDescent="0.3">
      <c r="A10" s="86" t="s">
        <v>18</v>
      </c>
      <c r="B10" s="25" t="s">
        <v>120</v>
      </c>
      <c r="C10" s="64" t="s">
        <v>122</v>
      </c>
      <c r="D10" s="87" t="s">
        <v>106</v>
      </c>
      <c r="E10" s="138">
        <v>2726</v>
      </c>
      <c r="F10" s="76">
        <v>375</v>
      </c>
      <c r="G10" s="78">
        <v>972</v>
      </c>
      <c r="H10" s="77">
        <v>55</v>
      </c>
      <c r="I10" s="78">
        <v>0</v>
      </c>
      <c r="J10" s="78">
        <v>290</v>
      </c>
      <c r="K10" s="232">
        <f>E10+F10+J10</f>
        <v>3391</v>
      </c>
      <c r="L10" s="184">
        <v>109</v>
      </c>
      <c r="M10" s="105"/>
      <c r="N10" s="28"/>
      <c r="O10" s="28">
        <v>6</v>
      </c>
      <c r="P10" s="28">
        <v>55</v>
      </c>
      <c r="Q10" s="29"/>
      <c r="R10" s="28"/>
      <c r="S10" s="27"/>
      <c r="T10" s="41"/>
      <c r="U10" s="29"/>
      <c r="V10" s="39"/>
      <c r="W10" s="30"/>
      <c r="X10" s="31">
        <f t="shared" si="0"/>
        <v>6</v>
      </c>
      <c r="Y10" s="118">
        <f t="shared" si="1"/>
        <v>55</v>
      </c>
      <c r="Z10" s="158" t="s">
        <v>123</v>
      </c>
      <c r="AA10" s="31">
        <v>180</v>
      </c>
      <c r="AB10" s="31">
        <v>14</v>
      </c>
      <c r="AC10" s="30"/>
      <c r="AD10" s="31"/>
      <c r="AE10" s="118"/>
    </row>
    <row r="11" spans="1:31" ht="15.75" thickBot="1" x14ac:dyDescent="0.3">
      <c r="A11" s="133" t="s">
        <v>20</v>
      </c>
      <c r="B11" s="134" t="s">
        <v>121</v>
      </c>
      <c r="C11" s="135" t="s">
        <v>116</v>
      </c>
      <c r="D11" s="136" t="s">
        <v>114</v>
      </c>
      <c r="E11" s="140">
        <v>300</v>
      </c>
      <c r="F11" s="141">
        <v>200</v>
      </c>
      <c r="G11" s="143">
        <v>180</v>
      </c>
      <c r="H11" s="142">
        <v>30</v>
      </c>
      <c r="I11" s="143">
        <v>0</v>
      </c>
      <c r="J11" s="143">
        <v>80</v>
      </c>
      <c r="K11" s="231">
        <f>E11+F11+J11</f>
        <v>580</v>
      </c>
      <c r="L11" s="189">
        <v>24</v>
      </c>
      <c r="M11" s="149"/>
      <c r="N11" s="150"/>
      <c r="O11" s="150">
        <v>1</v>
      </c>
      <c r="P11" s="150">
        <v>12.5</v>
      </c>
      <c r="Q11" s="151"/>
      <c r="R11" s="150"/>
      <c r="S11" s="152"/>
      <c r="T11" s="153"/>
      <c r="U11" s="151"/>
      <c r="V11" s="151"/>
      <c r="W11" s="154"/>
      <c r="X11" s="155">
        <f t="shared" si="0"/>
        <v>1</v>
      </c>
      <c r="Y11" s="156">
        <f t="shared" si="1"/>
        <v>12.5</v>
      </c>
      <c r="Z11" s="160" t="s">
        <v>123</v>
      </c>
      <c r="AA11" s="155">
        <v>80</v>
      </c>
      <c r="AB11" s="155">
        <v>4</v>
      </c>
      <c r="AC11" s="154"/>
      <c r="AD11" s="155"/>
      <c r="AE11" s="156"/>
    </row>
    <row r="12" spans="1:31" s="2" customFormat="1" ht="15.75" thickBot="1" x14ac:dyDescent="0.3">
      <c r="A12" s="3" t="s">
        <v>16</v>
      </c>
      <c r="B12" s="4"/>
      <c r="C12" s="4"/>
      <c r="D12" s="5"/>
      <c r="E12" s="8"/>
      <c r="F12" s="8"/>
      <c r="G12" s="8">
        <f>SUM(G7:G11)</f>
        <v>3445</v>
      </c>
      <c r="H12" s="8">
        <f t="shared" ref="H12:I12" si="2">SUM(H7:H11)</f>
        <v>172</v>
      </c>
      <c r="I12" s="8">
        <f t="shared" si="2"/>
        <v>0</v>
      </c>
      <c r="J12" s="8"/>
      <c r="K12" s="8">
        <f>SUM(K7:K11)</f>
        <v>11698</v>
      </c>
      <c r="L12" s="8">
        <f t="shared" ref="L12" si="3">SUM(L7:L11)</f>
        <v>354</v>
      </c>
      <c r="M12" s="8"/>
      <c r="N12" s="8"/>
      <c r="O12" s="8">
        <f t="shared" ref="O12" si="4">SUM(O7:O11)</f>
        <v>21</v>
      </c>
      <c r="P12" s="8">
        <f t="shared" ref="P12" si="5">SUM(P7:P11)</f>
        <v>186</v>
      </c>
      <c r="Q12" s="8"/>
      <c r="R12" s="8"/>
      <c r="S12" s="8"/>
      <c r="T12" s="8"/>
      <c r="U12" s="8"/>
      <c r="V12" s="8"/>
      <c r="W12" s="8"/>
      <c r="X12" s="8">
        <f t="shared" ref="X12" si="6">SUM(X7:X11)</f>
        <v>21</v>
      </c>
      <c r="Y12" s="8">
        <f t="shared" ref="Y12" si="7">SUM(Y7:Y11)</f>
        <v>186</v>
      </c>
      <c r="Z12" s="8"/>
      <c r="AA12" s="8">
        <f t="shared" ref="AA12" si="8">SUM(AA7:AA11)</f>
        <v>605</v>
      </c>
      <c r="AB12" s="8">
        <f t="shared" ref="AB12" si="9">SUM(AB7:AB11)</f>
        <v>48</v>
      </c>
      <c r="AC12" s="8"/>
      <c r="AD12" s="8"/>
      <c r="AE12" s="8"/>
    </row>
    <row r="13" spans="1:31" x14ac:dyDescent="0.25">
      <c r="A13" s="11" t="s">
        <v>295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5"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5"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</sheetData>
  <sheetProtection password="9080" sheet="1" objects="1" scenarios="1" selectLockedCells="1" selectUnlockedCells="1"/>
  <mergeCells count="26">
    <mergeCell ref="A2:B2"/>
    <mergeCell ref="A4:L4"/>
    <mergeCell ref="M4:Y4"/>
    <mergeCell ref="Z4:AE4"/>
    <mergeCell ref="A5:A6"/>
    <mergeCell ref="B5:B6"/>
    <mergeCell ref="C5:C6"/>
    <mergeCell ref="D5:D6"/>
    <mergeCell ref="E5:E6"/>
    <mergeCell ref="F5:F6"/>
    <mergeCell ref="K5:K6"/>
    <mergeCell ref="L5:L6"/>
    <mergeCell ref="M5:N5"/>
    <mergeCell ref="O5:P5"/>
    <mergeCell ref="AC5:AE5"/>
    <mergeCell ref="W5:W6"/>
    <mergeCell ref="X5:X6"/>
    <mergeCell ref="Y5:Y6"/>
    <mergeCell ref="Z5:AB5"/>
    <mergeCell ref="Q5:R5"/>
    <mergeCell ref="G5:G6"/>
    <mergeCell ref="H5:H6"/>
    <mergeCell ref="I5:I6"/>
    <mergeCell ref="S5:T5"/>
    <mergeCell ref="U5:V5"/>
    <mergeCell ref="J5:J6"/>
  </mergeCells>
  <pageMargins left="0.7" right="0.7" top="0.75" bottom="0.75" header="0.3" footer="0.3"/>
  <pageSetup paperSize="9" orientation="portrait" r:id="rId1"/>
  <ignoredErrors>
    <ignoredError sqref="X7:Y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49"/>
  <sheetViews>
    <sheetView topLeftCell="J5" zoomScaleNormal="100" workbookViewId="0">
      <selection activeCell="V50" sqref="V50"/>
    </sheetView>
  </sheetViews>
  <sheetFormatPr defaultRowHeight="15" x14ac:dyDescent="0.25"/>
  <cols>
    <col min="1" max="1" width="23.7109375" style="11" customWidth="1"/>
    <col min="2" max="2" width="31.85546875" style="11" customWidth="1"/>
    <col min="3" max="3" width="17.85546875" style="11" bestFit="1" customWidth="1"/>
    <col min="4" max="4" width="4.5703125" style="12" bestFit="1" customWidth="1"/>
    <col min="5" max="7" width="9.28515625" style="11" customWidth="1"/>
    <col min="8" max="8" width="8.7109375" style="11" customWidth="1"/>
    <col min="9" max="9" width="9.5703125" style="11" customWidth="1"/>
    <col min="10" max="10" width="8.140625" style="11" bestFit="1" customWidth="1"/>
    <col min="11" max="11" width="9" style="11" bestFit="1" customWidth="1"/>
    <col min="12" max="12" width="8.140625" style="11" bestFit="1" customWidth="1"/>
    <col min="13" max="13" width="9" style="11" bestFit="1" customWidth="1"/>
    <col min="14" max="14" width="8.140625" style="11" bestFit="1" customWidth="1"/>
    <col min="15" max="15" width="8.7109375" style="11" customWidth="1"/>
    <col min="16" max="16" width="8.140625" style="11" bestFit="1" customWidth="1"/>
    <col min="17" max="17" width="9" style="11" bestFit="1" customWidth="1"/>
    <col min="18" max="18" width="8.85546875" style="11" customWidth="1"/>
    <col min="19" max="19" width="9" style="11" bestFit="1" customWidth="1"/>
    <col min="20" max="22" width="9.140625" style="11"/>
    <col min="23" max="23" width="11" style="11" customWidth="1"/>
    <col min="24" max="24" width="10.5703125" style="11" customWidth="1"/>
    <col min="25" max="25" width="9.140625" style="11"/>
    <col min="26" max="26" width="9.140625" style="11" bestFit="1" customWidth="1"/>
    <col min="27" max="27" width="11.28515625" style="11" customWidth="1"/>
    <col min="28" max="16384" width="9.140625" style="11"/>
  </cols>
  <sheetData>
    <row r="1" spans="1:28" x14ac:dyDescent="0.25">
      <c r="A1" s="2" t="s">
        <v>251</v>
      </c>
    </row>
    <row r="2" spans="1:28" x14ac:dyDescent="0.25">
      <c r="A2" s="253" t="s">
        <v>268</v>
      </c>
      <c r="B2" s="254"/>
    </row>
    <row r="3" spans="1:28" s="13" customFormat="1" ht="15.75" thickBot="1" x14ac:dyDescent="0.3">
      <c r="D3" s="12"/>
    </row>
    <row r="4" spans="1:28" s="65" customFormat="1" ht="26.25" customHeight="1" thickBot="1" x14ac:dyDescent="0.25">
      <c r="A4" s="276" t="s">
        <v>293</v>
      </c>
      <c r="B4" s="276"/>
      <c r="C4" s="276"/>
      <c r="D4" s="276"/>
      <c r="E4" s="276"/>
      <c r="F4" s="276"/>
      <c r="G4" s="276"/>
      <c r="H4" s="276"/>
      <c r="I4" s="277"/>
      <c r="J4" s="278" t="s">
        <v>1</v>
      </c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80"/>
      <c r="W4" s="281" t="s">
        <v>262</v>
      </c>
      <c r="X4" s="282"/>
      <c r="Y4" s="282"/>
      <c r="Z4" s="282"/>
      <c r="AA4" s="282"/>
      <c r="AB4" s="283"/>
    </row>
    <row r="5" spans="1:28" s="65" customFormat="1" ht="20.25" customHeight="1" x14ac:dyDescent="0.2">
      <c r="A5" s="238" t="s">
        <v>2</v>
      </c>
      <c r="B5" s="240" t="s">
        <v>3</v>
      </c>
      <c r="C5" s="240" t="s">
        <v>4</v>
      </c>
      <c r="D5" s="242" t="s">
        <v>5</v>
      </c>
      <c r="E5" s="238" t="s">
        <v>271</v>
      </c>
      <c r="F5" s="247" t="s">
        <v>259</v>
      </c>
      <c r="G5" s="240" t="s">
        <v>260</v>
      </c>
      <c r="H5" s="247" t="s">
        <v>17</v>
      </c>
      <c r="I5" s="242" t="s">
        <v>290</v>
      </c>
      <c r="J5" s="249" t="s">
        <v>7</v>
      </c>
      <c r="K5" s="250"/>
      <c r="L5" s="249" t="s">
        <v>8</v>
      </c>
      <c r="M5" s="250"/>
      <c r="N5" s="249" t="s">
        <v>9</v>
      </c>
      <c r="O5" s="250"/>
      <c r="P5" s="249" t="s">
        <v>10</v>
      </c>
      <c r="Q5" s="250"/>
      <c r="R5" s="249" t="s">
        <v>11</v>
      </c>
      <c r="S5" s="250"/>
      <c r="T5" s="286" t="s">
        <v>255</v>
      </c>
      <c r="U5" s="284" t="s">
        <v>256</v>
      </c>
      <c r="V5" s="273" t="s">
        <v>257</v>
      </c>
      <c r="W5" s="275" t="s">
        <v>12</v>
      </c>
      <c r="X5" s="271"/>
      <c r="Y5" s="271"/>
      <c r="Z5" s="271" t="s">
        <v>13</v>
      </c>
      <c r="AA5" s="271"/>
      <c r="AB5" s="272"/>
    </row>
    <row r="6" spans="1:28" s="65" customFormat="1" ht="42" customHeight="1" thickBot="1" x14ac:dyDescent="0.25">
      <c r="A6" s="239"/>
      <c r="B6" s="241"/>
      <c r="C6" s="241"/>
      <c r="D6" s="243"/>
      <c r="E6" s="239"/>
      <c r="F6" s="257"/>
      <c r="G6" s="241"/>
      <c r="H6" s="248"/>
      <c r="I6" s="243"/>
      <c r="J6" s="228" t="s">
        <v>253</v>
      </c>
      <c r="K6" s="229" t="s">
        <v>254</v>
      </c>
      <c r="L6" s="228" t="s">
        <v>253</v>
      </c>
      <c r="M6" s="229" t="s">
        <v>254</v>
      </c>
      <c r="N6" s="228" t="s">
        <v>253</v>
      </c>
      <c r="O6" s="229" t="s">
        <v>254</v>
      </c>
      <c r="P6" s="228" t="s">
        <v>253</v>
      </c>
      <c r="Q6" s="229" t="s">
        <v>254</v>
      </c>
      <c r="R6" s="228" t="s">
        <v>253</v>
      </c>
      <c r="S6" s="229" t="s">
        <v>254</v>
      </c>
      <c r="T6" s="287"/>
      <c r="U6" s="285"/>
      <c r="V6" s="274"/>
      <c r="W6" s="70" t="s">
        <v>14</v>
      </c>
      <c r="X6" s="71" t="s">
        <v>261</v>
      </c>
      <c r="Y6" s="71" t="s">
        <v>272</v>
      </c>
      <c r="Z6" s="74" t="s">
        <v>14</v>
      </c>
      <c r="AA6" s="71" t="s">
        <v>261</v>
      </c>
      <c r="AB6" s="71" t="s">
        <v>272</v>
      </c>
    </row>
    <row r="7" spans="1:28" ht="21" x14ac:dyDescent="0.25">
      <c r="A7" s="14" t="s">
        <v>124</v>
      </c>
      <c r="B7" s="15" t="s">
        <v>275</v>
      </c>
      <c r="C7" s="72" t="s">
        <v>193</v>
      </c>
      <c r="D7" s="85" t="s">
        <v>194</v>
      </c>
      <c r="E7" s="173">
        <v>1986</v>
      </c>
      <c r="F7" s="17">
        <v>249</v>
      </c>
      <c r="G7" s="174">
        <v>1130</v>
      </c>
      <c r="H7" s="20">
        <f>E7+F7+G7</f>
        <v>3365</v>
      </c>
      <c r="I7" s="218">
        <v>154</v>
      </c>
      <c r="J7" s="18"/>
      <c r="K7" s="19"/>
      <c r="L7" s="20">
        <v>3</v>
      </c>
      <c r="M7" s="19">
        <v>47.3</v>
      </c>
      <c r="N7" s="20"/>
      <c r="O7" s="20"/>
      <c r="P7" s="20"/>
      <c r="Q7" s="20"/>
      <c r="R7" s="21"/>
      <c r="S7" s="20"/>
      <c r="T7" s="19"/>
      <c r="U7" s="104">
        <f>J7+L7+N7+P7+R7</f>
        <v>3</v>
      </c>
      <c r="V7" s="164">
        <f>K7+M7+O7+Q7+S7</f>
        <v>47.3</v>
      </c>
      <c r="W7" s="222" t="s">
        <v>238</v>
      </c>
      <c r="X7" s="23">
        <v>173</v>
      </c>
      <c r="Y7" s="24">
        <v>17</v>
      </c>
      <c r="Z7" s="24"/>
      <c r="AA7" s="23"/>
      <c r="AB7" s="116"/>
    </row>
    <row r="8" spans="1:28" x14ac:dyDescent="0.25">
      <c r="A8" s="86" t="s">
        <v>125</v>
      </c>
      <c r="B8" s="25" t="s">
        <v>126</v>
      </c>
      <c r="C8" s="64" t="s">
        <v>195</v>
      </c>
      <c r="D8" s="87" t="s">
        <v>194</v>
      </c>
      <c r="E8" s="175">
        <v>1506</v>
      </c>
      <c r="F8" s="26">
        <v>261</v>
      </c>
      <c r="G8" s="40">
        <v>772</v>
      </c>
      <c r="H8" s="28">
        <f t="shared" ref="H8:H46" si="0">E8+F8+G8</f>
        <v>2539</v>
      </c>
      <c r="I8" s="219">
        <v>51</v>
      </c>
      <c r="J8" s="105"/>
      <c r="K8" s="27"/>
      <c r="L8" s="28">
        <v>3</v>
      </c>
      <c r="M8" s="27">
        <v>21</v>
      </c>
      <c r="N8" s="28"/>
      <c r="O8" s="28"/>
      <c r="P8" s="28"/>
      <c r="Q8" s="28"/>
      <c r="R8" s="29"/>
      <c r="S8" s="28"/>
      <c r="T8" s="27"/>
      <c r="U8" s="41">
        <f t="shared" ref="U8:U46" si="1">J8+L8+N8+P8+R8</f>
        <v>3</v>
      </c>
      <c r="V8" s="165">
        <f t="shared" ref="V8:V17" si="2">K8+M8+O8+Q8+S8</f>
        <v>21</v>
      </c>
      <c r="W8" s="223" t="s">
        <v>238</v>
      </c>
      <c r="X8" s="30">
        <v>78</v>
      </c>
      <c r="Y8" s="31">
        <v>8</v>
      </c>
      <c r="Z8" s="31"/>
      <c r="AA8" s="30"/>
      <c r="AB8" s="118"/>
    </row>
    <row r="9" spans="1:28" x14ac:dyDescent="0.25">
      <c r="A9" s="88" t="s">
        <v>127</v>
      </c>
      <c r="B9" s="42" t="s">
        <v>128</v>
      </c>
      <c r="C9" s="63" t="s">
        <v>196</v>
      </c>
      <c r="D9" s="89" t="s">
        <v>194</v>
      </c>
      <c r="E9" s="176">
        <v>693</v>
      </c>
      <c r="F9" s="33">
        <v>214</v>
      </c>
      <c r="G9" s="43">
        <v>479</v>
      </c>
      <c r="H9" s="35">
        <f t="shared" si="0"/>
        <v>1386</v>
      </c>
      <c r="I9" s="220">
        <v>38</v>
      </c>
      <c r="J9" s="107"/>
      <c r="K9" s="34"/>
      <c r="L9" s="35">
        <v>1</v>
      </c>
      <c r="M9" s="34">
        <v>15</v>
      </c>
      <c r="N9" s="35"/>
      <c r="O9" s="35"/>
      <c r="P9" s="35"/>
      <c r="Q9" s="35"/>
      <c r="R9" s="36"/>
      <c r="S9" s="35"/>
      <c r="T9" s="34"/>
      <c r="U9" s="44">
        <f t="shared" si="1"/>
        <v>1</v>
      </c>
      <c r="V9" s="166">
        <f t="shared" si="2"/>
        <v>15</v>
      </c>
      <c r="W9" s="224" t="s">
        <v>238</v>
      </c>
      <c r="X9" s="37">
        <v>56</v>
      </c>
      <c r="Y9" s="38">
        <v>6</v>
      </c>
      <c r="Z9" s="216"/>
      <c r="AA9" s="37"/>
      <c r="AB9" s="120"/>
    </row>
    <row r="10" spans="1:28" ht="21" x14ac:dyDescent="0.25">
      <c r="A10" s="86" t="s">
        <v>129</v>
      </c>
      <c r="B10" s="25" t="s">
        <v>276</v>
      </c>
      <c r="C10" s="64" t="s">
        <v>197</v>
      </c>
      <c r="D10" s="87" t="s">
        <v>198</v>
      </c>
      <c r="E10" s="175">
        <v>1634</v>
      </c>
      <c r="F10" s="26">
        <v>314</v>
      </c>
      <c r="G10" s="40">
        <v>824</v>
      </c>
      <c r="H10" s="28">
        <f t="shared" si="0"/>
        <v>2772</v>
      </c>
      <c r="I10" s="219">
        <v>82</v>
      </c>
      <c r="J10" s="105"/>
      <c r="K10" s="27"/>
      <c r="L10" s="28">
        <v>2</v>
      </c>
      <c r="M10" s="27">
        <v>14</v>
      </c>
      <c r="N10" s="28"/>
      <c r="O10" s="28"/>
      <c r="P10" s="28"/>
      <c r="Q10" s="28"/>
      <c r="R10" s="29"/>
      <c r="S10" s="28"/>
      <c r="T10" s="27"/>
      <c r="U10" s="41">
        <f t="shared" si="1"/>
        <v>2</v>
      </c>
      <c r="V10" s="165">
        <f t="shared" si="2"/>
        <v>14</v>
      </c>
      <c r="W10" s="223" t="s">
        <v>238</v>
      </c>
      <c r="X10" s="30">
        <v>100</v>
      </c>
      <c r="Y10" s="31">
        <v>10</v>
      </c>
      <c r="Z10" s="31"/>
      <c r="AA10" s="30"/>
      <c r="AB10" s="118"/>
    </row>
    <row r="11" spans="1:28" s="13" customFormat="1" ht="21" x14ac:dyDescent="0.25">
      <c r="A11" s="88" t="s">
        <v>131</v>
      </c>
      <c r="B11" s="42" t="s">
        <v>277</v>
      </c>
      <c r="C11" s="63" t="s">
        <v>199</v>
      </c>
      <c r="D11" s="89" t="s">
        <v>198</v>
      </c>
      <c r="E11" s="176">
        <v>91</v>
      </c>
      <c r="F11" s="33">
        <v>88</v>
      </c>
      <c r="G11" s="43">
        <v>58</v>
      </c>
      <c r="H11" s="35">
        <f t="shared" si="0"/>
        <v>237</v>
      </c>
      <c r="I11" s="220">
        <v>10</v>
      </c>
      <c r="J11" s="107"/>
      <c r="K11" s="34"/>
      <c r="L11" s="35">
        <v>1</v>
      </c>
      <c r="M11" s="34">
        <v>5</v>
      </c>
      <c r="N11" s="35"/>
      <c r="O11" s="35"/>
      <c r="P11" s="35"/>
      <c r="Q11" s="35"/>
      <c r="R11" s="36"/>
      <c r="S11" s="35"/>
      <c r="T11" s="34"/>
      <c r="U11" s="44">
        <f t="shared" si="1"/>
        <v>1</v>
      </c>
      <c r="V11" s="166">
        <f t="shared" si="2"/>
        <v>5</v>
      </c>
      <c r="W11" s="224" t="s">
        <v>238</v>
      </c>
      <c r="X11" s="37">
        <v>17</v>
      </c>
      <c r="Y11" s="38">
        <v>2</v>
      </c>
      <c r="Z11" s="38"/>
      <c r="AA11" s="37"/>
      <c r="AB11" s="120"/>
    </row>
    <row r="12" spans="1:28" s="13" customFormat="1" x14ac:dyDescent="0.25">
      <c r="A12" s="86" t="s">
        <v>132</v>
      </c>
      <c r="B12" s="25" t="s">
        <v>133</v>
      </c>
      <c r="C12" s="64" t="s">
        <v>200</v>
      </c>
      <c r="D12" s="87" t="s">
        <v>198</v>
      </c>
      <c r="E12" s="175">
        <v>779</v>
      </c>
      <c r="F12" s="26">
        <v>243</v>
      </c>
      <c r="G12" s="40">
        <v>405</v>
      </c>
      <c r="H12" s="28">
        <f t="shared" si="0"/>
        <v>1427</v>
      </c>
      <c r="I12" s="219">
        <v>28</v>
      </c>
      <c r="J12" s="105"/>
      <c r="K12" s="27"/>
      <c r="L12" s="28">
        <v>2</v>
      </c>
      <c r="M12" s="27">
        <v>25.3</v>
      </c>
      <c r="N12" s="28"/>
      <c r="O12" s="28"/>
      <c r="P12" s="28"/>
      <c r="Q12" s="28"/>
      <c r="R12" s="29"/>
      <c r="S12" s="28"/>
      <c r="T12" s="27"/>
      <c r="U12" s="41">
        <f t="shared" si="1"/>
        <v>2</v>
      </c>
      <c r="V12" s="165">
        <f t="shared" si="2"/>
        <v>25.3</v>
      </c>
      <c r="W12" s="223" t="s">
        <v>238</v>
      </c>
      <c r="X12" s="30">
        <v>47</v>
      </c>
      <c r="Y12" s="31">
        <v>5</v>
      </c>
      <c r="Z12" s="31"/>
      <c r="AA12" s="30"/>
      <c r="AB12" s="118"/>
    </row>
    <row r="13" spans="1:28" s="13" customFormat="1" x14ac:dyDescent="0.25">
      <c r="A13" s="88" t="s">
        <v>134</v>
      </c>
      <c r="B13" s="42" t="s">
        <v>278</v>
      </c>
      <c r="C13" s="63" t="s">
        <v>203</v>
      </c>
      <c r="D13" s="89" t="s">
        <v>202</v>
      </c>
      <c r="E13" s="176">
        <v>873</v>
      </c>
      <c r="F13" s="33">
        <v>160</v>
      </c>
      <c r="G13" s="43">
        <v>429</v>
      </c>
      <c r="H13" s="35">
        <f t="shared" si="0"/>
        <v>1462</v>
      </c>
      <c r="I13" s="220">
        <v>30</v>
      </c>
      <c r="J13" s="107"/>
      <c r="K13" s="34"/>
      <c r="L13" s="35">
        <v>3</v>
      </c>
      <c r="M13" s="34">
        <v>30</v>
      </c>
      <c r="N13" s="35"/>
      <c r="O13" s="35"/>
      <c r="P13" s="35"/>
      <c r="Q13" s="35"/>
      <c r="R13" s="36"/>
      <c r="S13" s="35"/>
      <c r="T13" s="34"/>
      <c r="U13" s="44">
        <f t="shared" si="1"/>
        <v>3</v>
      </c>
      <c r="V13" s="166">
        <f t="shared" si="2"/>
        <v>30</v>
      </c>
      <c r="W13" s="224" t="s">
        <v>238</v>
      </c>
      <c r="X13" s="37">
        <v>29</v>
      </c>
      <c r="Y13" s="38">
        <v>3</v>
      </c>
      <c r="Z13" s="38"/>
      <c r="AA13" s="37"/>
      <c r="AB13" s="120"/>
    </row>
    <row r="14" spans="1:28" s="13" customFormat="1" ht="21" x14ac:dyDescent="0.25">
      <c r="A14" s="86" t="s">
        <v>135</v>
      </c>
      <c r="B14" s="25" t="s">
        <v>279</v>
      </c>
      <c r="C14" s="64" t="s">
        <v>201</v>
      </c>
      <c r="D14" s="87" t="s">
        <v>202</v>
      </c>
      <c r="E14" s="175">
        <v>3945</v>
      </c>
      <c r="F14" s="26">
        <v>748</v>
      </c>
      <c r="G14" s="40">
        <v>1962</v>
      </c>
      <c r="H14" s="28">
        <f t="shared" si="0"/>
        <v>6655</v>
      </c>
      <c r="I14" s="219">
        <v>219</v>
      </c>
      <c r="J14" s="105"/>
      <c r="K14" s="27"/>
      <c r="L14" s="28">
        <v>7</v>
      </c>
      <c r="M14" s="27">
        <v>47.3</v>
      </c>
      <c r="N14" s="28"/>
      <c r="O14" s="28"/>
      <c r="P14" s="28"/>
      <c r="Q14" s="28"/>
      <c r="R14" s="29"/>
      <c r="S14" s="28"/>
      <c r="T14" s="27"/>
      <c r="U14" s="41">
        <f t="shared" si="1"/>
        <v>7</v>
      </c>
      <c r="V14" s="165">
        <f t="shared" si="2"/>
        <v>47.3</v>
      </c>
      <c r="W14" s="223" t="s">
        <v>238</v>
      </c>
      <c r="X14" s="30">
        <v>89</v>
      </c>
      <c r="Y14" s="31">
        <v>9</v>
      </c>
      <c r="Z14" s="31"/>
      <c r="AA14" s="30"/>
      <c r="AB14" s="118"/>
    </row>
    <row r="15" spans="1:28" x14ac:dyDescent="0.25">
      <c r="A15" s="88" t="s">
        <v>137</v>
      </c>
      <c r="B15" s="42" t="s">
        <v>138</v>
      </c>
      <c r="C15" s="63" t="s">
        <v>204</v>
      </c>
      <c r="D15" s="89" t="s">
        <v>202</v>
      </c>
      <c r="E15" s="176">
        <v>542</v>
      </c>
      <c r="F15" s="33">
        <v>176</v>
      </c>
      <c r="G15" s="43">
        <v>334</v>
      </c>
      <c r="H15" s="35">
        <f t="shared" si="0"/>
        <v>1052</v>
      </c>
      <c r="I15" s="220">
        <v>28</v>
      </c>
      <c r="J15" s="107"/>
      <c r="K15" s="34"/>
      <c r="L15" s="35">
        <v>2</v>
      </c>
      <c r="M15" s="34">
        <v>15</v>
      </c>
      <c r="N15" s="35"/>
      <c r="O15" s="35"/>
      <c r="P15" s="35"/>
      <c r="Q15" s="35"/>
      <c r="R15" s="36"/>
      <c r="S15" s="35"/>
      <c r="T15" s="34"/>
      <c r="U15" s="44">
        <f t="shared" si="1"/>
        <v>2</v>
      </c>
      <c r="V15" s="166">
        <f t="shared" si="2"/>
        <v>15</v>
      </c>
      <c r="W15" s="225" t="s">
        <v>238</v>
      </c>
      <c r="X15" s="37">
        <v>43</v>
      </c>
      <c r="Y15" s="38">
        <v>4</v>
      </c>
      <c r="Z15" s="38"/>
      <c r="AA15" s="37"/>
      <c r="AB15" s="120"/>
    </row>
    <row r="16" spans="1:28" ht="21" x14ac:dyDescent="0.25">
      <c r="A16" s="86" t="s">
        <v>139</v>
      </c>
      <c r="B16" s="25" t="s">
        <v>140</v>
      </c>
      <c r="C16" s="64" t="s">
        <v>205</v>
      </c>
      <c r="D16" s="87" t="s">
        <v>202</v>
      </c>
      <c r="E16" s="175">
        <v>882</v>
      </c>
      <c r="F16" s="26">
        <v>104</v>
      </c>
      <c r="G16" s="40">
        <v>384</v>
      </c>
      <c r="H16" s="28">
        <f t="shared" si="0"/>
        <v>1370</v>
      </c>
      <c r="I16" s="219">
        <v>29</v>
      </c>
      <c r="J16" s="105"/>
      <c r="K16" s="27"/>
      <c r="L16" s="28">
        <v>2</v>
      </c>
      <c r="M16" s="27">
        <v>15</v>
      </c>
      <c r="N16" s="28"/>
      <c r="O16" s="28"/>
      <c r="P16" s="28"/>
      <c r="Q16" s="28"/>
      <c r="R16" s="29"/>
      <c r="S16" s="28"/>
      <c r="T16" s="27"/>
      <c r="U16" s="41">
        <f t="shared" si="1"/>
        <v>2</v>
      </c>
      <c r="V16" s="165">
        <f t="shared" si="2"/>
        <v>15</v>
      </c>
      <c r="W16" s="223" t="s">
        <v>238</v>
      </c>
      <c r="X16" s="30">
        <v>53</v>
      </c>
      <c r="Y16" s="31">
        <v>5</v>
      </c>
      <c r="Z16" s="31"/>
      <c r="AA16" s="30"/>
      <c r="AB16" s="118"/>
    </row>
    <row r="17" spans="1:28" ht="21" x14ac:dyDescent="0.25">
      <c r="A17" s="88" t="s">
        <v>141</v>
      </c>
      <c r="B17" s="42" t="s">
        <v>142</v>
      </c>
      <c r="C17" s="63" t="s">
        <v>206</v>
      </c>
      <c r="D17" s="89" t="s">
        <v>207</v>
      </c>
      <c r="E17" s="176">
        <v>1526</v>
      </c>
      <c r="F17" s="33">
        <v>362</v>
      </c>
      <c r="G17" s="43">
        <v>828</v>
      </c>
      <c r="H17" s="35">
        <f t="shared" si="0"/>
        <v>2716</v>
      </c>
      <c r="I17" s="220">
        <v>58</v>
      </c>
      <c r="J17" s="107"/>
      <c r="K17" s="34"/>
      <c r="L17" s="35">
        <v>3</v>
      </c>
      <c r="M17" s="34">
        <v>43.3</v>
      </c>
      <c r="N17" s="35"/>
      <c r="O17" s="35"/>
      <c r="P17" s="35"/>
      <c r="Q17" s="35"/>
      <c r="R17" s="36"/>
      <c r="S17" s="35"/>
      <c r="T17" s="34"/>
      <c r="U17" s="44">
        <f t="shared" si="1"/>
        <v>3</v>
      </c>
      <c r="V17" s="166">
        <f t="shared" si="2"/>
        <v>43.3</v>
      </c>
      <c r="W17" s="225" t="s">
        <v>238</v>
      </c>
      <c r="X17" s="37">
        <v>72</v>
      </c>
      <c r="Y17" s="38">
        <v>7</v>
      </c>
      <c r="Z17" s="38"/>
      <c r="AA17" s="37"/>
      <c r="AB17" s="120"/>
    </row>
    <row r="18" spans="1:28" x14ac:dyDescent="0.25">
      <c r="A18" s="86" t="s">
        <v>143</v>
      </c>
      <c r="B18" s="25" t="s">
        <v>144</v>
      </c>
      <c r="C18" s="64" t="s">
        <v>210</v>
      </c>
      <c r="D18" s="87" t="s">
        <v>209</v>
      </c>
      <c r="E18" s="175">
        <v>816</v>
      </c>
      <c r="F18" s="26">
        <v>50</v>
      </c>
      <c r="G18" s="40">
        <v>560</v>
      </c>
      <c r="H18" s="28">
        <f t="shared" si="0"/>
        <v>1426</v>
      </c>
      <c r="I18" s="219">
        <v>35</v>
      </c>
      <c r="J18" s="105"/>
      <c r="K18" s="27"/>
      <c r="L18" s="28">
        <v>2</v>
      </c>
      <c r="M18" s="27">
        <v>19.3</v>
      </c>
      <c r="N18" s="28"/>
      <c r="O18" s="28"/>
      <c r="P18" s="28"/>
      <c r="Q18" s="28"/>
      <c r="R18" s="29"/>
      <c r="S18" s="28"/>
      <c r="T18" s="27"/>
      <c r="U18" s="41">
        <f t="shared" si="1"/>
        <v>2</v>
      </c>
      <c r="V18" s="165">
        <f t="shared" ref="V18:V46" si="3">K18+M18+O18+Q18+S18</f>
        <v>19.3</v>
      </c>
      <c r="W18" s="226" t="s">
        <v>238</v>
      </c>
      <c r="X18" s="30">
        <v>59</v>
      </c>
      <c r="Y18" s="31">
        <v>6</v>
      </c>
      <c r="Z18" s="31"/>
      <c r="AA18" s="30"/>
      <c r="AB18" s="118"/>
    </row>
    <row r="19" spans="1:28" ht="21" x14ac:dyDescent="0.25">
      <c r="A19" s="88" t="s">
        <v>145</v>
      </c>
      <c r="B19" s="42" t="s">
        <v>146</v>
      </c>
      <c r="C19" s="63" t="s">
        <v>208</v>
      </c>
      <c r="D19" s="89" t="s">
        <v>209</v>
      </c>
      <c r="E19" s="176">
        <v>2950</v>
      </c>
      <c r="F19" s="33">
        <v>441</v>
      </c>
      <c r="G19" s="43">
        <v>2365</v>
      </c>
      <c r="H19" s="35">
        <f t="shared" si="0"/>
        <v>5756</v>
      </c>
      <c r="I19" s="220">
        <v>226</v>
      </c>
      <c r="J19" s="107"/>
      <c r="K19" s="34"/>
      <c r="L19" s="35">
        <v>7</v>
      </c>
      <c r="M19" s="34">
        <v>70</v>
      </c>
      <c r="N19" s="35"/>
      <c r="O19" s="35"/>
      <c r="P19" s="35"/>
      <c r="Q19" s="35"/>
      <c r="R19" s="36"/>
      <c r="S19" s="35"/>
      <c r="T19" s="34"/>
      <c r="U19" s="44">
        <f t="shared" si="1"/>
        <v>7</v>
      </c>
      <c r="V19" s="166">
        <f t="shared" si="3"/>
        <v>70</v>
      </c>
      <c r="W19" s="225" t="s">
        <v>238</v>
      </c>
      <c r="X19" s="37">
        <v>124</v>
      </c>
      <c r="Y19" s="38">
        <v>12</v>
      </c>
      <c r="Z19" s="38"/>
      <c r="AA19" s="37"/>
      <c r="AB19" s="120"/>
    </row>
    <row r="20" spans="1:28" ht="21" x14ac:dyDescent="0.25">
      <c r="A20" s="86" t="s">
        <v>147</v>
      </c>
      <c r="B20" s="25" t="s">
        <v>148</v>
      </c>
      <c r="C20" s="64" t="s">
        <v>211</v>
      </c>
      <c r="D20" s="87" t="s">
        <v>209</v>
      </c>
      <c r="E20" s="175">
        <v>724</v>
      </c>
      <c r="F20" s="26">
        <v>211</v>
      </c>
      <c r="G20" s="40">
        <v>546</v>
      </c>
      <c r="H20" s="28">
        <f t="shared" si="0"/>
        <v>1481</v>
      </c>
      <c r="I20" s="219">
        <v>32</v>
      </c>
      <c r="J20" s="105"/>
      <c r="K20" s="27"/>
      <c r="L20" s="28">
        <v>1</v>
      </c>
      <c r="M20" s="27">
        <v>17</v>
      </c>
      <c r="N20" s="28"/>
      <c r="O20" s="28"/>
      <c r="P20" s="28"/>
      <c r="Q20" s="28"/>
      <c r="R20" s="29"/>
      <c r="S20" s="28"/>
      <c r="T20" s="27"/>
      <c r="U20" s="41">
        <f t="shared" si="1"/>
        <v>1</v>
      </c>
      <c r="V20" s="165">
        <f t="shared" si="3"/>
        <v>17</v>
      </c>
      <c r="W20" s="223" t="s">
        <v>238</v>
      </c>
      <c r="X20" s="30">
        <v>54</v>
      </c>
      <c r="Y20" s="31">
        <v>5</v>
      </c>
      <c r="Z20" s="31"/>
      <c r="AA20" s="30"/>
      <c r="AB20" s="118"/>
    </row>
    <row r="21" spans="1:28" ht="21" x14ac:dyDescent="0.25">
      <c r="A21" s="88" t="s">
        <v>149</v>
      </c>
      <c r="B21" s="42" t="s">
        <v>150</v>
      </c>
      <c r="C21" s="63" t="s">
        <v>212</v>
      </c>
      <c r="D21" s="89" t="s">
        <v>209</v>
      </c>
      <c r="E21" s="176">
        <v>863</v>
      </c>
      <c r="F21" s="33">
        <v>144</v>
      </c>
      <c r="G21" s="43">
        <v>464</v>
      </c>
      <c r="H21" s="35">
        <f t="shared" si="0"/>
        <v>1471</v>
      </c>
      <c r="I21" s="220">
        <v>42</v>
      </c>
      <c r="J21" s="107"/>
      <c r="K21" s="34"/>
      <c r="L21" s="35">
        <v>2</v>
      </c>
      <c r="M21" s="34">
        <v>20</v>
      </c>
      <c r="N21" s="35"/>
      <c r="O21" s="35"/>
      <c r="P21" s="35"/>
      <c r="Q21" s="35"/>
      <c r="R21" s="36"/>
      <c r="S21" s="35"/>
      <c r="T21" s="34"/>
      <c r="U21" s="44">
        <f t="shared" si="1"/>
        <v>2</v>
      </c>
      <c r="V21" s="166">
        <f t="shared" si="3"/>
        <v>20</v>
      </c>
      <c r="W21" s="225" t="s">
        <v>238</v>
      </c>
      <c r="X21" s="37">
        <v>41</v>
      </c>
      <c r="Y21" s="38">
        <v>4</v>
      </c>
      <c r="Z21" s="38"/>
      <c r="AA21" s="37"/>
      <c r="AB21" s="120"/>
    </row>
    <row r="22" spans="1:28" x14ac:dyDescent="0.25">
      <c r="A22" s="86" t="s">
        <v>151</v>
      </c>
      <c r="B22" s="25" t="s">
        <v>152</v>
      </c>
      <c r="C22" s="64" t="s">
        <v>213</v>
      </c>
      <c r="D22" s="87" t="s">
        <v>209</v>
      </c>
      <c r="E22" s="175">
        <v>668</v>
      </c>
      <c r="F22" s="26">
        <v>219</v>
      </c>
      <c r="G22" s="40">
        <v>331</v>
      </c>
      <c r="H22" s="28">
        <f t="shared" si="0"/>
        <v>1218</v>
      </c>
      <c r="I22" s="219">
        <v>25</v>
      </c>
      <c r="J22" s="105"/>
      <c r="K22" s="27"/>
      <c r="L22" s="28">
        <v>1</v>
      </c>
      <c r="M22" s="27">
        <v>8</v>
      </c>
      <c r="N22" s="28"/>
      <c r="O22" s="28"/>
      <c r="P22" s="28"/>
      <c r="Q22" s="28"/>
      <c r="R22" s="29"/>
      <c r="S22" s="28"/>
      <c r="T22" s="27"/>
      <c r="U22" s="41">
        <f t="shared" si="1"/>
        <v>1</v>
      </c>
      <c r="V22" s="165">
        <f t="shared" si="3"/>
        <v>8</v>
      </c>
      <c r="W22" s="223" t="s">
        <v>238</v>
      </c>
      <c r="X22" s="30">
        <v>28</v>
      </c>
      <c r="Y22" s="31">
        <v>3</v>
      </c>
      <c r="Z22" s="31"/>
      <c r="AA22" s="30"/>
      <c r="AB22" s="118"/>
    </row>
    <row r="23" spans="1:28" ht="21" x14ac:dyDescent="0.25">
      <c r="A23" s="88" t="s">
        <v>153</v>
      </c>
      <c r="B23" s="42" t="s">
        <v>280</v>
      </c>
      <c r="C23" s="63" t="s">
        <v>214</v>
      </c>
      <c r="D23" s="89" t="s">
        <v>209</v>
      </c>
      <c r="E23" s="176">
        <v>233</v>
      </c>
      <c r="F23" s="33">
        <v>0</v>
      </c>
      <c r="G23" s="43">
        <v>64</v>
      </c>
      <c r="H23" s="35">
        <f t="shared" si="0"/>
        <v>297</v>
      </c>
      <c r="I23" s="220">
        <v>4</v>
      </c>
      <c r="J23" s="107"/>
      <c r="K23" s="34"/>
      <c r="L23" s="35">
        <v>1</v>
      </c>
      <c r="M23" s="34">
        <v>7.3</v>
      </c>
      <c r="N23" s="35"/>
      <c r="O23" s="35"/>
      <c r="P23" s="35"/>
      <c r="Q23" s="35"/>
      <c r="R23" s="36"/>
      <c r="S23" s="35"/>
      <c r="T23" s="34"/>
      <c r="U23" s="44">
        <f t="shared" si="1"/>
        <v>1</v>
      </c>
      <c r="V23" s="166">
        <f t="shared" si="3"/>
        <v>7.3</v>
      </c>
      <c r="W23" s="224" t="s">
        <v>238</v>
      </c>
      <c r="X23" s="37">
        <v>34</v>
      </c>
      <c r="Y23" s="38">
        <v>3</v>
      </c>
      <c r="Z23" s="38"/>
      <c r="AA23" s="37"/>
      <c r="AB23" s="120"/>
    </row>
    <row r="24" spans="1:28" x14ac:dyDescent="0.25">
      <c r="A24" s="86" t="s">
        <v>154</v>
      </c>
      <c r="B24" s="25" t="s">
        <v>155</v>
      </c>
      <c r="C24" s="64" t="s">
        <v>215</v>
      </c>
      <c r="D24" s="87" t="s">
        <v>209</v>
      </c>
      <c r="E24" s="175">
        <v>554</v>
      </c>
      <c r="F24" s="26">
        <v>186</v>
      </c>
      <c r="G24" s="40">
        <v>428</v>
      </c>
      <c r="H24" s="28">
        <f t="shared" si="0"/>
        <v>1168</v>
      </c>
      <c r="I24" s="219">
        <v>14</v>
      </c>
      <c r="J24" s="105"/>
      <c r="K24" s="27"/>
      <c r="L24" s="28">
        <v>1</v>
      </c>
      <c r="M24" s="27">
        <v>15</v>
      </c>
      <c r="N24" s="28"/>
      <c r="O24" s="28"/>
      <c r="P24" s="28"/>
      <c r="Q24" s="28"/>
      <c r="R24" s="29"/>
      <c r="S24" s="28"/>
      <c r="T24" s="27"/>
      <c r="U24" s="41">
        <f t="shared" si="1"/>
        <v>1</v>
      </c>
      <c r="V24" s="165">
        <f t="shared" si="3"/>
        <v>15</v>
      </c>
      <c r="W24" s="226" t="s">
        <v>238</v>
      </c>
      <c r="X24" s="30">
        <v>57</v>
      </c>
      <c r="Y24" s="31">
        <v>6</v>
      </c>
      <c r="Z24" s="31"/>
      <c r="AA24" s="30"/>
      <c r="AB24" s="118"/>
    </row>
    <row r="25" spans="1:28" s="7" customFormat="1" ht="21" x14ac:dyDescent="0.25">
      <c r="A25" s="88" t="s">
        <v>156</v>
      </c>
      <c r="B25" s="42" t="s">
        <v>157</v>
      </c>
      <c r="C25" s="63" t="s">
        <v>216</v>
      </c>
      <c r="D25" s="89" t="s">
        <v>217</v>
      </c>
      <c r="E25" s="176">
        <v>272</v>
      </c>
      <c r="F25" s="33">
        <v>75</v>
      </c>
      <c r="G25" s="43">
        <v>127</v>
      </c>
      <c r="H25" s="35">
        <f t="shared" si="0"/>
        <v>474</v>
      </c>
      <c r="I25" s="220">
        <v>6</v>
      </c>
      <c r="J25" s="107"/>
      <c r="K25" s="34"/>
      <c r="L25" s="35">
        <v>1</v>
      </c>
      <c r="M25" s="34">
        <v>5</v>
      </c>
      <c r="N25" s="35"/>
      <c r="O25" s="35"/>
      <c r="P25" s="35"/>
      <c r="Q25" s="35"/>
      <c r="R25" s="36"/>
      <c r="S25" s="35"/>
      <c r="T25" s="34"/>
      <c r="U25" s="44">
        <f t="shared" si="1"/>
        <v>1</v>
      </c>
      <c r="V25" s="166">
        <f t="shared" si="3"/>
        <v>5</v>
      </c>
      <c r="W25" s="225" t="s">
        <v>238</v>
      </c>
      <c r="X25" s="37">
        <v>40</v>
      </c>
      <c r="Y25" s="38">
        <v>4</v>
      </c>
      <c r="Z25" s="38"/>
      <c r="AA25" s="37"/>
      <c r="AB25" s="120"/>
    </row>
    <row r="26" spans="1:28" x14ac:dyDescent="0.25">
      <c r="A26" s="86" t="s">
        <v>158</v>
      </c>
      <c r="B26" s="25" t="s">
        <v>159</v>
      </c>
      <c r="C26" s="64" t="s">
        <v>218</v>
      </c>
      <c r="D26" s="87" t="s">
        <v>217</v>
      </c>
      <c r="E26" s="175">
        <v>160</v>
      </c>
      <c r="F26" s="26">
        <v>0</v>
      </c>
      <c r="G26" s="40">
        <v>0</v>
      </c>
      <c r="H26" s="28">
        <f t="shared" si="0"/>
        <v>160</v>
      </c>
      <c r="I26" s="219">
        <v>3</v>
      </c>
      <c r="J26" s="105"/>
      <c r="K26" s="27"/>
      <c r="L26" s="28">
        <v>1</v>
      </c>
      <c r="M26" s="27">
        <v>3</v>
      </c>
      <c r="N26" s="28"/>
      <c r="O26" s="28"/>
      <c r="P26" s="28"/>
      <c r="Q26" s="28"/>
      <c r="R26" s="29"/>
      <c r="S26" s="28"/>
      <c r="T26" s="27"/>
      <c r="U26" s="41">
        <f t="shared" si="1"/>
        <v>1</v>
      </c>
      <c r="V26" s="165">
        <f t="shared" si="3"/>
        <v>3</v>
      </c>
      <c r="W26" s="223"/>
      <c r="X26" s="30">
        <v>0</v>
      </c>
      <c r="Y26" s="31">
        <v>0</v>
      </c>
      <c r="Z26" s="31"/>
      <c r="AA26" s="30"/>
      <c r="AB26" s="118"/>
    </row>
    <row r="27" spans="1:28" ht="21" x14ac:dyDescent="0.25">
      <c r="A27" s="88" t="s">
        <v>162</v>
      </c>
      <c r="B27" s="42" t="s">
        <v>163</v>
      </c>
      <c r="C27" s="63" t="s">
        <v>218</v>
      </c>
      <c r="D27" s="89" t="s">
        <v>217</v>
      </c>
      <c r="E27" s="176">
        <v>6983</v>
      </c>
      <c r="F27" s="33">
        <v>557</v>
      </c>
      <c r="G27" s="43">
        <v>7659</v>
      </c>
      <c r="H27" s="35">
        <f t="shared" si="0"/>
        <v>15199</v>
      </c>
      <c r="I27" s="220">
        <v>292</v>
      </c>
      <c r="J27" s="107"/>
      <c r="K27" s="34"/>
      <c r="L27" s="35">
        <v>17</v>
      </c>
      <c r="M27" s="34">
        <v>169.3</v>
      </c>
      <c r="N27" s="35"/>
      <c r="O27" s="35"/>
      <c r="P27" s="35"/>
      <c r="Q27" s="35"/>
      <c r="R27" s="36"/>
      <c r="S27" s="35"/>
      <c r="T27" s="34"/>
      <c r="U27" s="44">
        <f t="shared" si="1"/>
        <v>17</v>
      </c>
      <c r="V27" s="166">
        <f t="shared" si="3"/>
        <v>169.3</v>
      </c>
      <c r="W27" s="225" t="s">
        <v>238</v>
      </c>
      <c r="X27" s="37">
        <v>236</v>
      </c>
      <c r="Y27" s="38">
        <v>23</v>
      </c>
      <c r="Z27" s="38"/>
      <c r="AA27" s="37"/>
      <c r="AB27" s="120"/>
    </row>
    <row r="28" spans="1:28" x14ac:dyDescent="0.25">
      <c r="A28" s="86" t="s">
        <v>164</v>
      </c>
      <c r="B28" s="25" t="s">
        <v>165</v>
      </c>
      <c r="C28" s="64" t="s">
        <v>218</v>
      </c>
      <c r="D28" s="87" t="s">
        <v>217</v>
      </c>
      <c r="E28" s="175">
        <v>2724</v>
      </c>
      <c r="F28" s="26">
        <v>359</v>
      </c>
      <c r="G28" s="40">
        <v>1596</v>
      </c>
      <c r="H28" s="28">
        <f t="shared" si="0"/>
        <v>4679</v>
      </c>
      <c r="I28" s="219">
        <v>154</v>
      </c>
      <c r="J28" s="105"/>
      <c r="K28" s="27"/>
      <c r="L28" s="28">
        <v>8</v>
      </c>
      <c r="M28" s="27">
        <v>67.3</v>
      </c>
      <c r="N28" s="28"/>
      <c r="O28" s="28"/>
      <c r="P28" s="28"/>
      <c r="Q28" s="28"/>
      <c r="R28" s="29"/>
      <c r="S28" s="28"/>
      <c r="T28" s="27"/>
      <c r="U28" s="41">
        <f t="shared" si="1"/>
        <v>8</v>
      </c>
      <c r="V28" s="165">
        <f t="shared" si="3"/>
        <v>67.3</v>
      </c>
      <c r="W28" s="223" t="s">
        <v>238</v>
      </c>
      <c r="X28" s="30">
        <v>59</v>
      </c>
      <c r="Y28" s="31">
        <v>6</v>
      </c>
      <c r="Z28" s="31"/>
      <c r="AA28" s="30"/>
      <c r="AB28" s="118"/>
    </row>
    <row r="29" spans="1:28" ht="21" x14ac:dyDescent="0.25">
      <c r="A29" s="88" t="s">
        <v>166</v>
      </c>
      <c r="B29" s="42" t="s">
        <v>167</v>
      </c>
      <c r="C29" s="63" t="s">
        <v>220</v>
      </c>
      <c r="D29" s="89" t="s">
        <v>217</v>
      </c>
      <c r="E29" s="176">
        <v>287</v>
      </c>
      <c r="F29" s="33">
        <v>26</v>
      </c>
      <c r="G29" s="43">
        <v>52</v>
      </c>
      <c r="H29" s="35">
        <f t="shared" si="0"/>
        <v>365</v>
      </c>
      <c r="I29" s="220">
        <v>6</v>
      </c>
      <c r="J29" s="107"/>
      <c r="K29" s="34"/>
      <c r="L29" s="35">
        <v>1</v>
      </c>
      <c r="M29" s="34">
        <v>5</v>
      </c>
      <c r="N29" s="35"/>
      <c r="O29" s="35"/>
      <c r="P29" s="35"/>
      <c r="Q29" s="35"/>
      <c r="R29" s="36"/>
      <c r="S29" s="35"/>
      <c r="T29" s="34"/>
      <c r="U29" s="44">
        <f t="shared" si="1"/>
        <v>1</v>
      </c>
      <c r="V29" s="166">
        <f t="shared" si="3"/>
        <v>5</v>
      </c>
      <c r="W29" s="224" t="s">
        <v>238</v>
      </c>
      <c r="X29" s="37">
        <v>16</v>
      </c>
      <c r="Y29" s="38">
        <v>2</v>
      </c>
      <c r="Z29" s="38"/>
      <c r="AA29" s="37"/>
      <c r="AB29" s="120"/>
    </row>
    <row r="30" spans="1:28" ht="21" x14ac:dyDescent="0.25">
      <c r="A30" s="86" t="s">
        <v>168</v>
      </c>
      <c r="B30" s="25" t="s">
        <v>169</v>
      </c>
      <c r="C30" s="64" t="s">
        <v>221</v>
      </c>
      <c r="D30" s="87" t="s">
        <v>217</v>
      </c>
      <c r="E30" s="175">
        <v>95</v>
      </c>
      <c r="F30" s="26">
        <v>86</v>
      </c>
      <c r="G30" s="40">
        <v>50</v>
      </c>
      <c r="H30" s="28">
        <f t="shared" si="0"/>
        <v>231</v>
      </c>
      <c r="I30" s="219">
        <v>5</v>
      </c>
      <c r="J30" s="105"/>
      <c r="K30" s="27"/>
      <c r="L30" s="28">
        <v>1</v>
      </c>
      <c r="M30" s="27">
        <v>4</v>
      </c>
      <c r="N30" s="28"/>
      <c r="O30" s="28"/>
      <c r="P30" s="28"/>
      <c r="Q30" s="28"/>
      <c r="R30" s="29"/>
      <c r="S30" s="28"/>
      <c r="T30" s="27"/>
      <c r="U30" s="41">
        <f t="shared" si="1"/>
        <v>1</v>
      </c>
      <c r="V30" s="165">
        <f t="shared" si="3"/>
        <v>4</v>
      </c>
      <c r="W30" s="226" t="s">
        <v>238</v>
      </c>
      <c r="X30" s="30">
        <v>13</v>
      </c>
      <c r="Y30" s="31">
        <v>1</v>
      </c>
      <c r="Z30" s="31"/>
      <c r="AA30" s="30"/>
      <c r="AB30" s="118"/>
    </row>
    <row r="31" spans="1:28" x14ac:dyDescent="0.25">
      <c r="A31" s="88" t="s">
        <v>170</v>
      </c>
      <c r="B31" s="42" t="s">
        <v>281</v>
      </c>
      <c r="C31" s="63" t="s">
        <v>222</v>
      </c>
      <c r="D31" s="89" t="s">
        <v>217</v>
      </c>
      <c r="E31" s="176">
        <v>720</v>
      </c>
      <c r="F31" s="33">
        <v>211</v>
      </c>
      <c r="G31" s="43">
        <v>227</v>
      </c>
      <c r="H31" s="35">
        <f t="shared" si="0"/>
        <v>1158</v>
      </c>
      <c r="I31" s="220">
        <v>39</v>
      </c>
      <c r="J31" s="107"/>
      <c r="K31" s="34"/>
      <c r="L31" s="35">
        <v>1</v>
      </c>
      <c r="M31" s="34">
        <v>10</v>
      </c>
      <c r="N31" s="35"/>
      <c r="O31" s="35"/>
      <c r="P31" s="35"/>
      <c r="Q31" s="35"/>
      <c r="R31" s="36"/>
      <c r="S31" s="35"/>
      <c r="T31" s="34"/>
      <c r="U31" s="44">
        <f t="shared" si="1"/>
        <v>1</v>
      </c>
      <c r="V31" s="166">
        <f t="shared" si="3"/>
        <v>10</v>
      </c>
      <c r="W31" s="225" t="s">
        <v>238</v>
      </c>
      <c r="X31" s="37">
        <v>56</v>
      </c>
      <c r="Y31" s="38">
        <v>5</v>
      </c>
      <c r="Z31" s="38"/>
      <c r="AA31" s="37"/>
      <c r="AB31" s="120"/>
    </row>
    <row r="32" spans="1:28" ht="21" x14ac:dyDescent="0.25">
      <c r="A32" s="86" t="s">
        <v>171</v>
      </c>
      <c r="B32" s="25" t="s">
        <v>282</v>
      </c>
      <c r="C32" s="64" t="s">
        <v>219</v>
      </c>
      <c r="D32" s="87" t="s">
        <v>217</v>
      </c>
      <c r="E32" s="175">
        <v>594</v>
      </c>
      <c r="F32" s="26">
        <v>227</v>
      </c>
      <c r="G32" s="40">
        <v>316</v>
      </c>
      <c r="H32" s="28">
        <f t="shared" si="0"/>
        <v>1137</v>
      </c>
      <c r="I32" s="219">
        <v>23</v>
      </c>
      <c r="J32" s="105"/>
      <c r="K32" s="27"/>
      <c r="L32" s="28">
        <v>2</v>
      </c>
      <c r="M32" s="27">
        <v>16</v>
      </c>
      <c r="N32" s="28"/>
      <c r="O32" s="28"/>
      <c r="P32" s="28"/>
      <c r="Q32" s="28"/>
      <c r="R32" s="29"/>
      <c r="S32" s="28"/>
      <c r="T32" s="27"/>
      <c r="U32" s="41">
        <f t="shared" si="1"/>
        <v>2</v>
      </c>
      <c r="V32" s="165">
        <f t="shared" si="3"/>
        <v>16</v>
      </c>
      <c r="W32" s="223" t="s">
        <v>238</v>
      </c>
      <c r="X32" s="30">
        <v>33</v>
      </c>
      <c r="Y32" s="31">
        <v>3</v>
      </c>
      <c r="Z32" s="31"/>
      <c r="AA32" s="30"/>
      <c r="AB32" s="118"/>
    </row>
    <row r="33" spans="1:28" ht="21" x14ac:dyDescent="0.25">
      <c r="A33" s="88" t="s">
        <v>172</v>
      </c>
      <c r="B33" s="42" t="s">
        <v>283</v>
      </c>
      <c r="C33" s="63" t="s">
        <v>223</v>
      </c>
      <c r="D33" s="89" t="s">
        <v>217</v>
      </c>
      <c r="E33" s="176">
        <v>83</v>
      </c>
      <c r="F33" s="33">
        <v>100</v>
      </c>
      <c r="G33" s="43">
        <v>63</v>
      </c>
      <c r="H33" s="35">
        <f t="shared" si="0"/>
        <v>246</v>
      </c>
      <c r="I33" s="220">
        <v>5</v>
      </c>
      <c r="J33" s="107"/>
      <c r="K33" s="34"/>
      <c r="L33" s="35">
        <v>1</v>
      </c>
      <c r="M33" s="34">
        <v>5</v>
      </c>
      <c r="N33" s="35"/>
      <c r="O33" s="35"/>
      <c r="P33" s="35"/>
      <c r="Q33" s="35"/>
      <c r="R33" s="36"/>
      <c r="S33" s="35"/>
      <c r="T33" s="34"/>
      <c r="U33" s="44">
        <f t="shared" si="1"/>
        <v>1</v>
      </c>
      <c r="V33" s="166">
        <f t="shared" si="3"/>
        <v>5</v>
      </c>
      <c r="W33" s="225" t="s">
        <v>238</v>
      </c>
      <c r="X33" s="37">
        <v>9</v>
      </c>
      <c r="Y33" s="38">
        <v>1</v>
      </c>
      <c r="Z33" s="38"/>
      <c r="AA33" s="37"/>
      <c r="AB33" s="120"/>
    </row>
    <row r="34" spans="1:28" x14ac:dyDescent="0.25">
      <c r="A34" s="86" t="s">
        <v>173</v>
      </c>
      <c r="B34" s="25" t="s">
        <v>174</v>
      </c>
      <c r="C34" s="64" t="s">
        <v>218</v>
      </c>
      <c r="D34" s="87" t="s">
        <v>217</v>
      </c>
      <c r="E34" s="175">
        <v>579</v>
      </c>
      <c r="F34" s="26">
        <v>257</v>
      </c>
      <c r="G34" s="40">
        <v>389</v>
      </c>
      <c r="H34" s="28">
        <f t="shared" si="0"/>
        <v>1225</v>
      </c>
      <c r="I34" s="219">
        <v>66</v>
      </c>
      <c r="J34" s="105"/>
      <c r="K34" s="27"/>
      <c r="L34" s="28">
        <v>2</v>
      </c>
      <c r="M34" s="27">
        <v>14</v>
      </c>
      <c r="N34" s="28"/>
      <c r="O34" s="28"/>
      <c r="P34" s="28"/>
      <c r="Q34" s="28"/>
      <c r="R34" s="29"/>
      <c r="S34" s="28"/>
      <c r="T34" s="27"/>
      <c r="U34" s="41">
        <f t="shared" si="1"/>
        <v>2</v>
      </c>
      <c r="V34" s="165">
        <f t="shared" si="3"/>
        <v>14</v>
      </c>
      <c r="W34" s="223" t="s">
        <v>238</v>
      </c>
      <c r="X34" s="30">
        <v>33</v>
      </c>
      <c r="Y34" s="31">
        <v>3</v>
      </c>
      <c r="Z34" s="31"/>
      <c r="AA34" s="30"/>
      <c r="AB34" s="118"/>
    </row>
    <row r="35" spans="1:28" x14ac:dyDescent="0.25">
      <c r="A35" s="88" t="s">
        <v>175</v>
      </c>
      <c r="B35" s="42" t="s">
        <v>176</v>
      </c>
      <c r="C35" s="63" t="s">
        <v>224</v>
      </c>
      <c r="D35" s="89" t="s">
        <v>225</v>
      </c>
      <c r="E35" s="176">
        <v>697</v>
      </c>
      <c r="F35" s="33">
        <v>343</v>
      </c>
      <c r="G35" s="43">
        <v>374</v>
      </c>
      <c r="H35" s="35">
        <f t="shared" si="0"/>
        <v>1414</v>
      </c>
      <c r="I35" s="220">
        <v>26</v>
      </c>
      <c r="J35" s="107"/>
      <c r="K35" s="34"/>
      <c r="L35" s="35">
        <v>1</v>
      </c>
      <c r="M35" s="34">
        <v>10</v>
      </c>
      <c r="N35" s="35"/>
      <c r="O35" s="35"/>
      <c r="P35" s="35"/>
      <c r="Q35" s="35"/>
      <c r="R35" s="36"/>
      <c r="S35" s="35"/>
      <c r="T35" s="34"/>
      <c r="U35" s="44">
        <f t="shared" si="1"/>
        <v>1</v>
      </c>
      <c r="V35" s="166">
        <f t="shared" si="3"/>
        <v>10</v>
      </c>
      <c r="W35" s="224" t="s">
        <v>238</v>
      </c>
      <c r="X35" s="37">
        <v>23</v>
      </c>
      <c r="Y35" s="38">
        <v>2</v>
      </c>
      <c r="Z35" s="38"/>
      <c r="AA35" s="37"/>
      <c r="AB35" s="120"/>
    </row>
    <row r="36" spans="1:28" x14ac:dyDescent="0.25">
      <c r="A36" s="86" t="s">
        <v>177</v>
      </c>
      <c r="B36" s="25" t="s">
        <v>178</v>
      </c>
      <c r="C36" s="64" t="s">
        <v>226</v>
      </c>
      <c r="D36" s="87" t="s">
        <v>225</v>
      </c>
      <c r="E36" s="175">
        <v>909</v>
      </c>
      <c r="F36" s="26">
        <v>483</v>
      </c>
      <c r="G36" s="40">
        <v>813</v>
      </c>
      <c r="H36" s="28">
        <f t="shared" si="0"/>
        <v>2205</v>
      </c>
      <c r="I36" s="219">
        <v>44</v>
      </c>
      <c r="J36" s="105"/>
      <c r="K36" s="27"/>
      <c r="L36" s="28">
        <v>2</v>
      </c>
      <c r="M36" s="27">
        <v>20</v>
      </c>
      <c r="N36" s="28"/>
      <c r="O36" s="28"/>
      <c r="P36" s="28"/>
      <c r="Q36" s="28"/>
      <c r="R36" s="29"/>
      <c r="S36" s="28"/>
      <c r="T36" s="27"/>
      <c r="U36" s="41">
        <f t="shared" si="1"/>
        <v>2</v>
      </c>
      <c r="V36" s="165">
        <f t="shared" si="3"/>
        <v>20</v>
      </c>
      <c r="W36" s="223" t="s">
        <v>238</v>
      </c>
      <c r="X36" s="30">
        <v>30</v>
      </c>
      <c r="Y36" s="31">
        <v>3</v>
      </c>
      <c r="Z36" s="31"/>
      <c r="AA36" s="30"/>
      <c r="AB36" s="118"/>
    </row>
    <row r="37" spans="1:28" ht="21" x14ac:dyDescent="0.25">
      <c r="A37" s="88" t="s">
        <v>179</v>
      </c>
      <c r="B37" s="42" t="s">
        <v>180</v>
      </c>
      <c r="C37" s="63" t="s">
        <v>227</v>
      </c>
      <c r="D37" s="89" t="s">
        <v>225</v>
      </c>
      <c r="E37" s="176">
        <v>1313</v>
      </c>
      <c r="F37" s="33">
        <v>352</v>
      </c>
      <c r="G37" s="43">
        <v>633</v>
      </c>
      <c r="H37" s="35">
        <f t="shared" si="0"/>
        <v>2298</v>
      </c>
      <c r="I37" s="220">
        <v>76</v>
      </c>
      <c r="J37" s="107"/>
      <c r="K37" s="34"/>
      <c r="L37" s="35">
        <v>2</v>
      </c>
      <c r="M37" s="34">
        <v>20</v>
      </c>
      <c r="N37" s="35"/>
      <c r="O37" s="35"/>
      <c r="P37" s="35"/>
      <c r="Q37" s="35"/>
      <c r="R37" s="36"/>
      <c r="S37" s="35"/>
      <c r="T37" s="34"/>
      <c r="U37" s="44">
        <f t="shared" si="1"/>
        <v>2</v>
      </c>
      <c r="V37" s="166">
        <f t="shared" si="3"/>
        <v>20</v>
      </c>
      <c r="W37" s="225" t="s">
        <v>238</v>
      </c>
      <c r="X37" s="37">
        <v>36</v>
      </c>
      <c r="Y37" s="38">
        <v>4</v>
      </c>
      <c r="Z37" s="38"/>
      <c r="AA37" s="37"/>
      <c r="AB37" s="120"/>
    </row>
    <row r="38" spans="1:28" ht="21" x14ac:dyDescent="0.25">
      <c r="A38" s="86" t="s">
        <v>286</v>
      </c>
      <c r="B38" s="25" t="s">
        <v>284</v>
      </c>
      <c r="C38" s="64" t="s">
        <v>228</v>
      </c>
      <c r="D38" s="87" t="s">
        <v>229</v>
      </c>
      <c r="E38" s="175">
        <v>463</v>
      </c>
      <c r="F38" s="26">
        <v>0</v>
      </c>
      <c r="G38" s="40">
        <v>191</v>
      </c>
      <c r="H38" s="28">
        <f t="shared" si="0"/>
        <v>654</v>
      </c>
      <c r="I38" s="219">
        <v>23</v>
      </c>
      <c r="J38" s="105"/>
      <c r="K38" s="27"/>
      <c r="L38" s="28">
        <v>1</v>
      </c>
      <c r="M38" s="27">
        <v>14.3</v>
      </c>
      <c r="N38" s="28"/>
      <c r="O38" s="28"/>
      <c r="P38" s="28"/>
      <c r="Q38" s="28"/>
      <c r="R38" s="29"/>
      <c r="S38" s="28"/>
      <c r="T38" s="27"/>
      <c r="U38" s="41">
        <f t="shared" si="1"/>
        <v>1</v>
      </c>
      <c r="V38" s="165">
        <f t="shared" si="3"/>
        <v>14.3</v>
      </c>
      <c r="W38" s="223" t="s">
        <v>238</v>
      </c>
      <c r="X38" s="30">
        <v>22</v>
      </c>
      <c r="Y38" s="31">
        <v>2</v>
      </c>
      <c r="Z38" s="31"/>
      <c r="AA38" s="30"/>
      <c r="AB38" s="118"/>
    </row>
    <row r="39" spans="1:28" s="13" customFormat="1" ht="21" x14ac:dyDescent="0.25">
      <c r="A39" s="88" t="s">
        <v>181</v>
      </c>
      <c r="B39" s="42" t="s">
        <v>284</v>
      </c>
      <c r="C39" s="63" t="s">
        <v>228</v>
      </c>
      <c r="D39" s="89" t="s">
        <v>229</v>
      </c>
      <c r="E39" s="176">
        <v>1226</v>
      </c>
      <c r="F39" s="33">
        <v>512</v>
      </c>
      <c r="G39" s="43">
        <v>905</v>
      </c>
      <c r="H39" s="35">
        <f>E39+F39+G39</f>
        <v>2643</v>
      </c>
      <c r="I39" s="220">
        <v>70</v>
      </c>
      <c r="J39" s="107"/>
      <c r="K39" s="34"/>
      <c r="L39" s="35">
        <v>2</v>
      </c>
      <c r="M39" s="34">
        <v>29</v>
      </c>
      <c r="N39" s="35"/>
      <c r="O39" s="35"/>
      <c r="P39" s="35"/>
      <c r="Q39" s="35"/>
      <c r="R39" s="36"/>
      <c r="S39" s="35"/>
      <c r="T39" s="34"/>
      <c r="U39" s="44">
        <f t="shared" si="1"/>
        <v>2</v>
      </c>
      <c r="V39" s="166">
        <f>K39+M39+O39+Q39+S39</f>
        <v>29</v>
      </c>
      <c r="W39" s="225" t="s">
        <v>238</v>
      </c>
      <c r="X39" s="37">
        <v>54</v>
      </c>
      <c r="Y39" s="38">
        <v>5</v>
      </c>
      <c r="Z39" s="38"/>
      <c r="AA39" s="37"/>
      <c r="AB39" s="120"/>
    </row>
    <row r="40" spans="1:28" x14ac:dyDescent="0.25">
      <c r="A40" s="86" t="s">
        <v>182</v>
      </c>
      <c r="B40" s="25" t="s">
        <v>285</v>
      </c>
      <c r="C40" s="64" t="s">
        <v>230</v>
      </c>
      <c r="D40" s="87" t="s">
        <v>229</v>
      </c>
      <c r="E40" s="175">
        <v>817</v>
      </c>
      <c r="F40" s="26">
        <v>255</v>
      </c>
      <c r="G40" s="40">
        <v>611</v>
      </c>
      <c r="H40" s="28">
        <f t="shared" si="0"/>
        <v>1683</v>
      </c>
      <c r="I40" s="219">
        <v>47</v>
      </c>
      <c r="J40" s="105"/>
      <c r="K40" s="27"/>
      <c r="L40" s="28">
        <v>3</v>
      </c>
      <c r="M40" s="27">
        <v>21</v>
      </c>
      <c r="N40" s="28"/>
      <c r="O40" s="28"/>
      <c r="P40" s="28"/>
      <c r="Q40" s="28"/>
      <c r="R40" s="29"/>
      <c r="S40" s="28"/>
      <c r="T40" s="27"/>
      <c r="U40" s="41">
        <f t="shared" si="1"/>
        <v>3</v>
      </c>
      <c r="V40" s="165">
        <f t="shared" si="3"/>
        <v>21</v>
      </c>
      <c r="W40" s="223" t="s">
        <v>238</v>
      </c>
      <c r="X40" s="30">
        <v>58</v>
      </c>
      <c r="Y40" s="31">
        <v>6</v>
      </c>
      <c r="Z40" s="31"/>
      <c r="AA40" s="30"/>
      <c r="AB40" s="118"/>
    </row>
    <row r="41" spans="1:28" ht="21" x14ac:dyDescent="0.25">
      <c r="A41" s="88" t="s">
        <v>183</v>
      </c>
      <c r="B41" s="42" t="s">
        <v>184</v>
      </c>
      <c r="C41" s="63" t="s">
        <v>231</v>
      </c>
      <c r="D41" s="89" t="s">
        <v>229</v>
      </c>
      <c r="E41" s="176">
        <v>438</v>
      </c>
      <c r="F41" s="33">
        <v>141</v>
      </c>
      <c r="G41" s="43">
        <v>358</v>
      </c>
      <c r="H41" s="35">
        <f t="shared" si="0"/>
        <v>937</v>
      </c>
      <c r="I41" s="220">
        <v>19</v>
      </c>
      <c r="J41" s="107"/>
      <c r="K41" s="34"/>
      <c r="L41" s="35">
        <v>2</v>
      </c>
      <c r="M41" s="34">
        <v>15</v>
      </c>
      <c r="N41" s="35"/>
      <c r="O41" s="35"/>
      <c r="P41" s="35"/>
      <c r="Q41" s="35"/>
      <c r="R41" s="36"/>
      <c r="S41" s="35"/>
      <c r="T41" s="34"/>
      <c r="U41" s="44">
        <f t="shared" si="1"/>
        <v>2</v>
      </c>
      <c r="V41" s="166">
        <f t="shared" si="3"/>
        <v>15</v>
      </c>
      <c r="W41" s="224" t="s">
        <v>238</v>
      </c>
      <c r="X41" s="37">
        <v>24</v>
      </c>
      <c r="Y41" s="38">
        <v>2</v>
      </c>
      <c r="Z41" s="38"/>
      <c r="AA41" s="37"/>
      <c r="AB41" s="120"/>
    </row>
    <row r="42" spans="1:28" s="13" customFormat="1" ht="21" x14ac:dyDescent="0.25">
      <c r="A42" s="86" t="s">
        <v>185</v>
      </c>
      <c r="B42" s="25" t="s">
        <v>287</v>
      </c>
      <c r="C42" s="64" t="s">
        <v>232</v>
      </c>
      <c r="D42" s="87" t="s">
        <v>233</v>
      </c>
      <c r="E42" s="175">
        <v>54</v>
      </c>
      <c r="F42" s="26">
        <v>66</v>
      </c>
      <c r="G42" s="40">
        <v>34</v>
      </c>
      <c r="H42" s="28">
        <f t="shared" si="0"/>
        <v>154</v>
      </c>
      <c r="I42" s="219">
        <v>4</v>
      </c>
      <c r="J42" s="105"/>
      <c r="K42" s="27"/>
      <c r="L42" s="28">
        <v>1</v>
      </c>
      <c r="M42" s="27">
        <v>7.3</v>
      </c>
      <c r="N42" s="28"/>
      <c r="O42" s="28"/>
      <c r="P42" s="28"/>
      <c r="Q42" s="28"/>
      <c r="R42" s="29"/>
      <c r="S42" s="28"/>
      <c r="T42" s="27"/>
      <c r="U42" s="41">
        <f t="shared" si="1"/>
        <v>1</v>
      </c>
      <c r="V42" s="165">
        <f t="shared" si="3"/>
        <v>7.3</v>
      </c>
      <c r="W42" s="223" t="s">
        <v>238</v>
      </c>
      <c r="X42" s="30">
        <v>11</v>
      </c>
      <c r="Y42" s="31">
        <v>1</v>
      </c>
      <c r="Z42" s="31"/>
      <c r="AA42" s="30"/>
      <c r="AB42" s="118"/>
    </row>
    <row r="43" spans="1:28" s="13" customFormat="1" ht="21" x14ac:dyDescent="0.25">
      <c r="A43" s="88" t="s">
        <v>186</v>
      </c>
      <c r="B43" s="42" t="s">
        <v>187</v>
      </c>
      <c r="C43" s="63" t="s">
        <v>234</v>
      </c>
      <c r="D43" s="89" t="s">
        <v>233</v>
      </c>
      <c r="E43" s="176">
        <v>2612</v>
      </c>
      <c r="F43" s="33">
        <v>374</v>
      </c>
      <c r="G43" s="43">
        <v>1692</v>
      </c>
      <c r="H43" s="35">
        <f t="shared" si="0"/>
        <v>4678</v>
      </c>
      <c r="I43" s="220">
        <v>93</v>
      </c>
      <c r="J43" s="107"/>
      <c r="K43" s="34"/>
      <c r="L43" s="35">
        <v>5</v>
      </c>
      <c r="M43" s="34">
        <v>40</v>
      </c>
      <c r="N43" s="35"/>
      <c r="O43" s="35"/>
      <c r="P43" s="35"/>
      <c r="Q43" s="35"/>
      <c r="R43" s="36"/>
      <c r="S43" s="35"/>
      <c r="T43" s="34"/>
      <c r="U43" s="44">
        <f t="shared" si="1"/>
        <v>5</v>
      </c>
      <c r="V43" s="166">
        <f t="shared" si="3"/>
        <v>40</v>
      </c>
      <c r="W43" s="224" t="s">
        <v>238</v>
      </c>
      <c r="X43" s="37">
        <v>122</v>
      </c>
      <c r="Y43" s="38">
        <v>12</v>
      </c>
      <c r="Z43" s="38"/>
      <c r="AA43" s="37"/>
      <c r="AB43" s="120"/>
    </row>
    <row r="44" spans="1:28" ht="21" x14ac:dyDescent="0.25">
      <c r="A44" s="86" t="s">
        <v>189</v>
      </c>
      <c r="B44" s="25" t="s">
        <v>190</v>
      </c>
      <c r="C44" s="64" t="s">
        <v>235</v>
      </c>
      <c r="D44" s="87" t="s">
        <v>233</v>
      </c>
      <c r="E44" s="175">
        <v>1064</v>
      </c>
      <c r="F44" s="26">
        <v>232</v>
      </c>
      <c r="G44" s="40">
        <v>499</v>
      </c>
      <c r="H44" s="28">
        <f t="shared" si="0"/>
        <v>1795</v>
      </c>
      <c r="I44" s="219">
        <v>41</v>
      </c>
      <c r="J44" s="105"/>
      <c r="K44" s="27"/>
      <c r="L44" s="28">
        <v>6</v>
      </c>
      <c r="M44" s="27">
        <v>26</v>
      </c>
      <c r="N44" s="28"/>
      <c r="O44" s="28"/>
      <c r="P44" s="28"/>
      <c r="Q44" s="28"/>
      <c r="R44" s="29"/>
      <c r="S44" s="28"/>
      <c r="T44" s="27"/>
      <c r="U44" s="41">
        <f t="shared" si="1"/>
        <v>6</v>
      </c>
      <c r="V44" s="165">
        <f t="shared" si="3"/>
        <v>26</v>
      </c>
      <c r="W44" s="223" t="s">
        <v>238</v>
      </c>
      <c r="X44" s="30">
        <v>30</v>
      </c>
      <c r="Y44" s="31">
        <v>3</v>
      </c>
      <c r="Z44" s="31"/>
      <c r="AA44" s="30"/>
      <c r="AB44" s="118"/>
    </row>
    <row r="45" spans="1:28" ht="21" x14ac:dyDescent="0.25">
      <c r="A45" s="88" t="s">
        <v>191</v>
      </c>
      <c r="B45" s="42" t="s">
        <v>288</v>
      </c>
      <c r="C45" s="63" t="s">
        <v>236</v>
      </c>
      <c r="D45" s="89" t="s">
        <v>233</v>
      </c>
      <c r="E45" s="176">
        <v>128</v>
      </c>
      <c r="F45" s="33">
        <v>140</v>
      </c>
      <c r="G45" s="43">
        <v>67</v>
      </c>
      <c r="H45" s="35">
        <f t="shared" si="0"/>
        <v>335</v>
      </c>
      <c r="I45" s="220">
        <v>11</v>
      </c>
      <c r="J45" s="107"/>
      <c r="K45" s="34"/>
      <c r="L45" s="35">
        <v>2</v>
      </c>
      <c r="M45" s="34">
        <v>10</v>
      </c>
      <c r="N45" s="35"/>
      <c r="O45" s="35"/>
      <c r="P45" s="35"/>
      <c r="Q45" s="35"/>
      <c r="R45" s="36"/>
      <c r="S45" s="35"/>
      <c r="T45" s="34"/>
      <c r="U45" s="44">
        <f t="shared" si="1"/>
        <v>2</v>
      </c>
      <c r="V45" s="166">
        <f t="shared" si="3"/>
        <v>10</v>
      </c>
      <c r="W45" s="224" t="s">
        <v>238</v>
      </c>
      <c r="X45" s="37">
        <v>16</v>
      </c>
      <c r="Y45" s="38">
        <v>2</v>
      </c>
      <c r="Z45" s="38"/>
      <c r="AA45" s="37"/>
      <c r="AB45" s="120"/>
    </row>
    <row r="46" spans="1:28" s="53" customFormat="1" ht="15.75" thickBot="1" x14ac:dyDescent="0.3">
      <c r="A46" s="180" t="s">
        <v>192</v>
      </c>
      <c r="B46" s="181" t="s">
        <v>289</v>
      </c>
      <c r="C46" s="182" t="s">
        <v>237</v>
      </c>
      <c r="D46" s="183" t="s">
        <v>233</v>
      </c>
      <c r="E46" s="177">
        <v>826</v>
      </c>
      <c r="F46" s="178">
        <v>231</v>
      </c>
      <c r="G46" s="179">
        <v>542</v>
      </c>
      <c r="H46" s="169">
        <f t="shared" si="0"/>
        <v>1599</v>
      </c>
      <c r="I46" s="221">
        <v>49</v>
      </c>
      <c r="J46" s="167"/>
      <c r="K46" s="168"/>
      <c r="L46" s="169">
        <v>2</v>
      </c>
      <c r="M46" s="168">
        <v>25</v>
      </c>
      <c r="N46" s="169"/>
      <c r="O46" s="169"/>
      <c r="P46" s="169"/>
      <c r="Q46" s="169"/>
      <c r="R46" s="170"/>
      <c r="S46" s="169"/>
      <c r="T46" s="168"/>
      <c r="U46" s="171">
        <f t="shared" si="1"/>
        <v>2</v>
      </c>
      <c r="V46" s="172">
        <f t="shared" si="3"/>
        <v>25</v>
      </c>
      <c r="W46" s="227" t="s">
        <v>238</v>
      </c>
      <c r="X46" s="161">
        <v>18</v>
      </c>
      <c r="Y46" s="162">
        <v>2</v>
      </c>
      <c r="Z46" s="162"/>
      <c r="AA46" s="161"/>
      <c r="AB46" s="163"/>
    </row>
    <row r="47" spans="1:28" s="54" customFormat="1" ht="15.75" thickBot="1" x14ac:dyDescent="0.3">
      <c r="A47" s="4"/>
      <c r="B47" s="4"/>
      <c r="C47" s="4"/>
      <c r="D47" s="56"/>
      <c r="E47" s="8"/>
      <c r="F47" s="8"/>
      <c r="G47" s="8"/>
      <c r="H47" s="8">
        <f>SUM(H7:H46)</f>
        <v>83067</v>
      </c>
      <c r="I47" s="8">
        <f t="shared" ref="I47:V47" si="4">SUM(I7:I46)</f>
        <v>2207</v>
      </c>
      <c r="J47" s="230">
        <f t="shared" si="4"/>
        <v>0</v>
      </c>
      <c r="K47" s="230">
        <f t="shared" si="4"/>
        <v>0</v>
      </c>
      <c r="L47" s="230">
        <f>SUM(L7:L46)</f>
        <v>108</v>
      </c>
      <c r="M47" s="230">
        <f>SUM(M7:M46)</f>
        <v>970.99999999999989</v>
      </c>
      <c r="N47" s="230"/>
      <c r="O47" s="230"/>
      <c r="P47" s="230"/>
      <c r="Q47" s="230"/>
      <c r="R47" s="230"/>
      <c r="S47" s="230"/>
      <c r="T47" s="230"/>
      <c r="U47" s="230">
        <f t="shared" si="4"/>
        <v>108</v>
      </c>
      <c r="V47" s="230">
        <f t="shared" si="4"/>
        <v>970.99999999999989</v>
      </c>
      <c r="W47" s="57"/>
      <c r="X47" s="56">
        <f>SUM(X7:X46)</f>
        <v>2093</v>
      </c>
      <c r="Y47" s="56">
        <f>SUM(Y7:Y46)</f>
        <v>207</v>
      </c>
      <c r="Z47" s="55"/>
      <c r="AA47" s="56">
        <f>SUM(AA7:AA46)</f>
        <v>0</v>
      </c>
      <c r="AB47" s="56">
        <f>SUM(AB7:AB46)</f>
        <v>0</v>
      </c>
    </row>
    <row r="48" spans="1:28" s="53" customFormat="1" x14ac:dyDescent="0.25">
      <c r="D48" s="68"/>
    </row>
    <row r="49" spans="4:4" s="53" customFormat="1" x14ac:dyDescent="0.25">
      <c r="D49" s="68"/>
    </row>
  </sheetData>
  <sheetProtection password="9080" sheet="1" objects="1" scenarios="1" selectLockedCells="1" selectUnlockedCells="1"/>
  <mergeCells count="23">
    <mergeCell ref="U5:U6"/>
    <mergeCell ref="L5:M5"/>
    <mergeCell ref="J5:K5"/>
    <mergeCell ref="A2:B2"/>
    <mergeCell ref="N5:O5"/>
    <mergeCell ref="R5:S5"/>
    <mergeCell ref="T5:T6"/>
    <mergeCell ref="Z5:AB5"/>
    <mergeCell ref="V5:V6"/>
    <mergeCell ref="P5:Q5"/>
    <mergeCell ref="W5:Y5"/>
    <mergeCell ref="A4:I4"/>
    <mergeCell ref="J4:V4"/>
    <mergeCell ref="W4:AB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verticalDpi="4" r:id="rId1"/>
  <ignoredErrors>
    <ignoredError sqref="V39:V41 U7:V7 V42:V43 H7:H9 H42:H43 V44:V46 H44:H46 V11:V17 H10:H17 V18:V34 H18:H34 V35:V38 H35:H41 V8:V9 V10 U8:U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28"/>
  <sheetViews>
    <sheetView zoomScaleNormal="100" workbookViewId="0">
      <selection activeCell="F22" sqref="F22"/>
    </sheetView>
  </sheetViews>
  <sheetFormatPr defaultRowHeight="15" x14ac:dyDescent="0.25"/>
  <cols>
    <col min="1" max="1" width="25.5703125" style="11" customWidth="1"/>
    <col min="2" max="2" width="26.5703125" style="11" bestFit="1" customWidth="1"/>
    <col min="3" max="3" width="15" style="11" bestFit="1" customWidth="1"/>
    <col min="4" max="4" width="5.5703125" style="12" bestFit="1" customWidth="1"/>
    <col min="5" max="6" width="9.28515625" style="11" customWidth="1"/>
    <col min="7" max="7" width="8.5703125" style="11" hidden="1" customWidth="1"/>
    <col min="8" max="8" width="9.28515625" style="11" hidden="1" customWidth="1"/>
    <col min="9" max="9" width="10.42578125" style="11" hidden="1" customWidth="1"/>
    <col min="10" max="10" width="10.42578125" style="13" customWidth="1"/>
    <col min="11" max="11" width="10" style="11" customWidth="1"/>
    <col min="12" max="12" width="10" style="13" customWidth="1"/>
    <col min="13" max="13" width="9.42578125" style="11" customWidth="1"/>
    <col min="14" max="14" width="7.140625" style="11" customWidth="1"/>
    <col min="15" max="15" width="9" style="11" bestFit="1" customWidth="1"/>
    <col min="16" max="16" width="7.28515625" style="11" customWidth="1"/>
    <col min="17" max="17" width="9.140625" style="11"/>
    <col min="18" max="18" width="6.85546875" style="11" customWidth="1"/>
    <col min="19" max="19" width="9.140625" style="11" customWidth="1"/>
    <col min="20" max="20" width="6.7109375" style="11" customWidth="1"/>
    <col min="21" max="21" width="9.140625" style="11" customWidth="1"/>
    <col min="22" max="22" width="6.85546875" style="11" customWidth="1"/>
    <col min="23" max="23" width="9.140625" style="11" customWidth="1"/>
    <col min="24" max="24" width="8.140625" style="11" bestFit="1" customWidth="1"/>
    <col min="25" max="25" width="6" style="11" bestFit="1" customWidth="1"/>
    <col min="26" max="29" width="9.140625" style="11"/>
    <col min="30" max="30" width="18.28515625" style="11" customWidth="1"/>
    <col min="31" max="16384" width="9.140625" style="11"/>
  </cols>
  <sheetData>
    <row r="1" spans="1:32" x14ac:dyDescent="0.25">
      <c r="A1" s="2" t="s">
        <v>251</v>
      </c>
    </row>
    <row r="2" spans="1:32" x14ac:dyDescent="0.25">
      <c r="A2" s="253" t="s">
        <v>269</v>
      </c>
      <c r="B2" s="254"/>
    </row>
    <row r="3" spans="1:32" s="13" customFormat="1" ht="15.75" thickBot="1" x14ac:dyDescent="0.3">
      <c r="D3" s="12"/>
    </row>
    <row r="4" spans="1:32" s="65" customFormat="1" ht="12.75" thickBot="1" x14ac:dyDescent="0.25">
      <c r="A4" s="258" t="s">
        <v>0</v>
      </c>
      <c r="B4" s="259"/>
      <c r="C4" s="259"/>
      <c r="D4" s="297"/>
      <c r="E4" s="297"/>
      <c r="F4" s="297"/>
      <c r="G4" s="297"/>
      <c r="H4" s="297"/>
      <c r="I4" s="297"/>
      <c r="J4" s="297"/>
      <c r="K4" s="297"/>
      <c r="L4" s="298"/>
      <c r="M4" s="299"/>
      <c r="N4" s="261" t="s">
        <v>1</v>
      </c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35" t="s">
        <v>262</v>
      </c>
      <c r="AB4" s="236"/>
      <c r="AC4" s="236"/>
      <c r="AD4" s="236"/>
      <c r="AE4" s="236"/>
      <c r="AF4" s="237"/>
    </row>
    <row r="5" spans="1:32" s="65" customFormat="1" ht="38.25" customHeight="1" x14ac:dyDescent="0.2">
      <c r="A5" s="238" t="s">
        <v>2</v>
      </c>
      <c r="B5" s="240" t="s">
        <v>3</v>
      </c>
      <c r="C5" s="288" t="s">
        <v>4</v>
      </c>
      <c r="D5" s="290" t="s">
        <v>5</v>
      </c>
      <c r="E5" s="292" t="s">
        <v>270</v>
      </c>
      <c r="F5" s="294" t="s">
        <v>264</v>
      </c>
      <c r="G5" s="264" t="s">
        <v>265</v>
      </c>
      <c r="H5" s="264" t="s">
        <v>266</v>
      </c>
      <c r="I5" s="264" t="s">
        <v>267</v>
      </c>
      <c r="J5" s="264" t="s">
        <v>294</v>
      </c>
      <c r="K5" s="247" t="s">
        <v>297</v>
      </c>
      <c r="L5" s="247" t="s">
        <v>298</v>
      </c>
      <c r="M5" s="242" t="s">
        <v>290</v>
      </c>
      <c r="N5" s="249" t="s">
        <v>7</v>
      </c>
      <c r="O5" s="250"/>
      <c r="P5" s="249" t="s">
        <v>8</v>
      </c>
      <c r="Q5" s="250"/>
      <c r="R5" s="249" t="s">
        <v>9</v>
      </c>
      <c r="S5" s="250"/>
      <c r="T5" s="249" t="s">
        <v>10</v>
      </c>
      <c r="U5" s="250"/>
      <c r="V5" s="249" t="s">
        <v>11</v>
      </c>
      <c r="W5" s="250"/>
      <c r="X5" s="286" t="s">
        <v>255</v>
      </c>
      <c r="Y5" s="284" t="s">
        <v>256</v>
      </c>
      <c r="Z5" s="273" t="s">
        <v>257</v>
      </c>
      <c r="AA5" s="275" t="s">
        <v>12</v>
      </c>
      <c r="AB5" s="271"/>
      <c r="AC5" s="271"/>
      <c r="AD5" s="271" t="s">
        <v>13</v>
      </c>
      <c r="AE5" s="271"/>
      <c r="AF5" s="272"/>
    </row>
    <row r="6" spans="1:32" s="65" customFormat="1" ht="33.75" customHeight="1" thickBot="1" x14ac:dyDescent="0.25">
      <c r="A6" s="239"/>
      <c r="B6" s="241"/>
      <c r="C6" s="289"/>
      <c r="D6" s="291"/>
      <c r="E6" s="293"/>
      <c r="F6" s="295" t="s">
        <v>21</v>
      </c>
      <c r="G6" s="265"/>
      <c r="H6" s="265"/>
      <c r="I6" s="265"/>
      <c r="J6" s="266"/>
      <c r="K6" s="248"/>
      <c r="L6" s="266"/>
      <c r="M6" s="243"/>
      <c r="N6" s="66" t="s">
        <v>253</v>
      </c>
      <c r="O6" s="67" t="s">
        <v>254</v>
      </c>
      <c r="P6" s="66" t="s">
        <v>253</v>
      </c>
      <c r="Q6" s="67" t="s">
        <v>254</v>
      </c>
      <c r="R6" s="66" t="s">
        <v>253</v>
      </c>
      <c r="S6" s="67" t="s">
        <v>254</v>
      </c>
      <c r="T6" s="66" t="s">
        <v>253</v>
      </c>
      <c r="U6" s="67" t="s">
        <v>254</v>
      </c>
      <c r="V6" s="66" t="s">
        <v>253</v>
      </c>
      <c r="W6" s="67" t="s">
        <v>254</v>
      </c>
      <c r="X6" s="296"/>
      <c r="Y6" s="252"/>
      <c r="Z6" s="255"/>
      <c r="AA6" s="70" t="s">
        <v>14</v>
      </c>
      <c r="AB6" s="71" t="s">
        <v>261</v>
      </c>
      <c r="AC6" s="71" t="s">
        <v>272</v>
      </c>
      <c r="AD6" s="74" t="s">
        <v>14</v>
      </c>
      <c r="AE6" s="71" t="s">
        <v>261</v>
      </c>
      <c r="AF6" s="71" t="s">
        <v>272</v>
      </c>
    </row>
    <row r="7" spans="1:32" x14ac:dyDescent="0.25">
      <c r="A7" s="52" t="s">
        <v>20</v>
      </c>
      <c r="B7" s="52" t="s">
        <v>239</v>
      </c>
      <c r="C7" s="69" t="s">
        <v>193</v>
      </c>
      <c r="D7" s="69" t="s">
        <v>194</v>
      </c>
      <c r="E7" s="190">
        <v>3145</v>
      </c>
      <c r="F7" s="191">
        <v>397</v>
      </c>
      <c r="G7" s="192">
        <v>1167</v>
      </c>
      <c r="H7" s="192">
        <v>10</v>
      </c>
      <c r="I7" s="192">
        <v>456.35</v>
      </c>
      <c r="J7" s="192"/>
      <c r="K7" s="192">
        <f t="shared" ref="K7:K18" si="0">E7+F7+J7</f>
        <v>3542</v>
      </c>
      <c r="L7" s="193"/>
      <c r="M7" s="193">
        <v>90</v>
      </c>
      <c r="N7" s="203"/>
      <c r="O7" s="204"/>
      <c r="P7" s="204">
        <v>9</v>
      </c>
      <c r="Q7" s="204">
        <v>70</v>
      </c>
      <c r="R7" s="204"/>
      <c r="S7" s="204"/>
      <c r="T7" s="204"/>
      <c r="U7" s="204"/>
      <c r="V7" s="205"/>
      <c r="W7" s="204"/>
      <c r="X7" s="204"/>
      <c r="Y7" s="205">
        <f>N7+P7+R7+T7+V7</f>
        <v>9</v>
      </c>
      <c r="Z7" s="206">
        <f>O7+Q7+S7+U7+W7</f>
        <v>70</v>
      </c>
      <c r="AA7" s="115"/>
      <c r="AB7" s="23">
        <v>20</v>
      </c>
      <c r="AC7" s="24">
        <v>3</v>
      </c>
      <c r="AD7" s="24"/>
      <c r="AE7" s="23"/>
      <c r="AF7" s="116"/>
    </row>
    <row r="8" spans="1:32" s="13" customFormat="1" ht="15.75" thickBot="1" x14ac:dyDescent="0.3">
      <c r="A8" s="25" t="s">
        <v>20</v>
      </c>
      <c r="B8" s="25" t="s">
        <v>130</v>
      </c>
      <c r="C8" s="64" t="s">
        <v>197</v>
      </c>
      <c r="D8" s="64" t="s">
        <v>198</v>
      </c>
      <c r="E8" s="194">
        <v>1455</v>
      </c>
      <c r="F8" s="195">
        <v>409</v>
      </c>
      <c r="G8" s="196">
        <v>1625</v>
      </c>
      <c r="H8" s="196">
        <v>34</v>
      </c>
      <c r="I8" s="196">
        <v>147.4</v>
      </c>
      <c r="J8" s="196"/>
      <c r="K8" s="234">
        <f t="shared" si="0"/>
        <v>1864</v>
      </c>
      <c r="L8" s="197"/>
      <c r="M8" s="197">
        <v>51</v>
      </c>
      <c r="N8" s="207"/>
      <c r="O8" s="208"/>
      <c r="P8" s="208">
        <v>3</v>
      </c>
      <c r="Q8" s="208">
        <v>30</v>
      </c>
      <c r="R8" s="208"/>
      <c r="S8" s="208"/>
      <c r="T8" s="208"/>
      <c r="U8" s="208"/>
      <c r="V8" s="209"/>
      <c r="W8" s="208"/>
      <c r="X8" s="208"/>
      <c r="Y8" s="209">
        <f t="shared" ref="Y8:Y18" si="1">N8+P8+R8+T8+V8</f>
        <v>3</v>
      </c>
      <c r="Z8" s="210">
        <f t="shared" ref="Z8:Z18" si="2">O8+Q8+S8+U8+W8</f>
        <v>30</v>
      </c>
      <c r="AA8" s="117"/>
      <c r="AB8" s="30">
        <v>30</v>
      </c>
      <c r="AC8" s="31">
        <v>3</v>
      </c>
      <c r="AD8" s="31"/>
      <c r="AE8" s="30"/>
      <c r="AF8" s="118"/>
    </row>
    <row r="9" spans="1:32" s="13" customFormat="1" x14ac:dyDescent="0.25">
      <c r="A9" s="52" t="s">
        <v>20</v>
      </c>
      <c r="B9" s="52" t="s">
        <v>136</v>
      </c>
      <c r="C9" s="69" t="s">
        <v>201</v>
      </c>
      <c r="D9" s="69" t="s">
        <v>202</v>
      </c>
      <c r="E9" s="190">
        <v>3561</v>
      </c>
      <c r="F9" s="191">
        <v>732</v>
      </c>
      <c r="G9" s="192">
        <v>2861</v>
      </c>
      <c r="H9" s="192">
        <v>55</v>
      </c>
      <c r="I9" s="192">
        <v>303.39999999999998</v>
      </c>
      <c r="J9" s="192"/>
      <c r="K9" s="192">
        <f t="shared" si="0"/>
        <v>4293</v>
      </c>
      <c r="L9" s="193"/>
      <c r="M9" s="193">
        <v>123</v>
      </c>
      <c r="N9" s="203"/>
      <c r="O9" s="204"/>
      <c r="P9" s="204">
        <v>5</v>
      </c>
      <c r="Q9" s="204">
        <v>12.5</v>
      </c>
      <c r="R9" s="204"/>
      <c r="S9" s="204"/>
      <c r="T9" s="204"/>
      <c r="U9" s="204"/>
      <c r="V9" s="205"/>
      <c r="W9" s="204"/>
      <c r="X9" s="204"/>
      <c r="Y9" s="205">
        <f t="shared" si="1"/>
        <v>5</v>
      </c>
      <c r="Z9" s="206">
        <f t="shared" si="2"/>
        <v>12.5</v>
      </c>
      <c r="AA9" s="115"/>
      <c r="AB9" s="23">
        <v>240</v>
      </c>
      <c r="AC9" s="24">
        <v>12</v>
      </c>
      <c r="AD9" s="24"/>
      <c r="AE9" s="23"/>
      <c r="AF9" s="116"/>
    </row>
    <row r="10" spans="1:32" s="13" customFormat="1" x14ac:dyDescent="0.25">
      <c r="A10" s="25" t="s">
        <v>20</v>
      </c>
      <c r="B10" s="25" t="s">
        <v>240</v>
      </c>
      <c r="C10" s="64" t="s">
        <v>206</v>
      </c>
      <c r="D10" s="64" t="s">
        <v>207</v>
      </c>
      <c r="E10" s="194">
        <v>1452</v>
      </c>
      <c r="F10" s="195">
        <v>32</v>
      </c>
      <c r="G10" s="196">
        <v>711</v>
      </c>
      <c r="H10" s="196">
        <v>50</v>
      </c>
      <c r="I10" s="196">
        <v>98.259999999999991</v>
      </c>
      <c r="J10" s="196"/>
      <c r="K10" s="234">
        <f t="shared" si="0"/>
        <v>1484</v>
      </c>
      <c r="L10" s="197"/>
      <c r="M10" s="197">
        <v>41</v>
      </c>
      <c r="N10" s="207"/>
      <c r="O10" s="208"/>
      <c r="P10" s="208">
        <v>3</v>
      </c>
      <c r="Q10" s="208">
        <v>32.5</v>
      </c>
      <c r="R10" s="208"/>
      <c r="S10" s="208"/>
      <c r="T10" s="208"/>
      <c r="U10" s="208"/>
      <c r="V10" s="209"/>
      <c r="W10" s="208"/>
      <c r="X10" s="208"/>
      <c r="Y10" s="209">
        <f t="shared" si="1"/>
        <v>3</v>
      </c>
      <c r="Z10" s="210">
        <f t="shared" si="2"/>
        <v>32.5</v>
      </c>
      <c r="AA10" s="117">
        <v>80318</v>
      </c>
      <c r="AB10" s="30">
        <v>20</v>
      </c>
      <c r="AC10" s="31" t="s">
        <v>247</v>
      </c>
      <c r="AD10" s="31" t="s">
        <v>248</v>
      </c>
      <c r="AE10" s="30">
        <v>750</v>
      </c>
      <c r="AF10" s="118" t="s">
        <v>249</v>
      </c>
    </row>
    <row r="11" spans="1:32" x14ac:dyDescent="0.25">
      <c r="A11" s="42" t="s">
        <v>19</v>
      </c>
      <c r="B11" s="42" t="s">
        <v>241</v>
      </c>
      <c r="C11" s="63" t="s">
        <v>208</v>
      </c>
      <c r="D11" s="63" t="s">
        <v>209</v>
      </c>
      <c r="E11" s="198">
        <v>756</v>
      </c>
      <c r="F11" s="199">
        <v>167</v>
      </c>
      <c r="G11" s="200">
        <v>871</v>
      </c>
      <c r="H11" s="200">
        <v>0</v>
      </c>
      <c r="I11" s="200">
        <v>60</v>
      </c>
      <c r="J11" s="200"/>
      <c r="K11" s="192">
        <f t="shared" si="0"/>
        <v>923</v>
      </c>
      <c r="L11" s="201"/>
      <c r="M11" s="201">
        <v>39</v>
      </c>
      <c r="N11" s="211"/>
      <c r="O11" s="212"/>
      <c r="P11" s="212">
        <v>1</v>
      </c>
      <c r="Q11" s="212">
        <v>15</v>
      </c>
      <c r="R11" s="212"/>
      <c r="S11" s="212"/>
      <c r="T11" s="212"/>
      <c r="U11" s="212"/>
      <c r="V11" s="213"/>
      <c r="W11" s="212"/>
      <c r="X11" s="212"/>
      <c r="Y11" s="213">
        <f t="shared" si="1"/>
        <v>1</v>
      </c>
      <c r="Z11" s="214">
        <f t="shared" si="2"/>
        <v>15</v>
      </c>
      <c r="AA11" s="122"/>
      <c r="AB11" s="37">
        <v>10</v>
      </c>
      <c r="AC11" s="38">
        <v>2</v>
      </c>
      <c r="AD11" s="38"/>
      <c r="AE11" s="37"/>
      <c r="AF11" s="120"/>
    </row>
    <row r="12" spans="1:32" ht="30" x14ac:dyDescent="0.25">
      <c r="A12" s="25" t="s">
        <v>18</v>
      </c>
      <c r="B12" s="25" t="s">
        <v>242</v>
      </c>
      <c r="C12" s="64" t="s">
        <v>208</v>
      </c>
      <c r="D12" s="64" t="s">
        <v>209</v>
      </c>
      <c r="E12" s="194">
        <v>3108</v>
      </c>
      <c r="F12" s="195">
        <v>243</v>
      </c>
      <c r="G12" s="196">
        <v>1158</v>
      </c>
      <c r="H12" s="196">
        <v>0</v>
      </c>
      <c r="I12" s="196">
        <v>449.37000000000006</v>
      </c>
      <c r="J12" s="196"/>
      <c r="K12" s="234">
        <f t="shared" si="0"/>
        <v>3351</v>
      </c>
      <c r="L12" s="197"/>
      <c r="M12" s="197">
        <v>60</v>
      </c>
      <c r="N12" s="207"/>
      <c r="O12" s="208"/>
      <c r="P12" s="208">
        <v>6</v>
      </c>
      <c r="Q12" s="208">
        <v>65</v>
      </c>
      <c r="R12" s="208"/>
      <c r="S12" s="208"/>
      <c r="T12" s="208"/>
      <c r="U12" s="208"/>
      <c r="V12" s="209"/>
      <c r="W12" s="208"/>
      <c r="X12" s="208"/>
      <c r="Y12" s="209">
        <f t="shared" si="1"/>
        <v>6</v>
      </c>
      <c r="Z12" s="210">
        <f t="shared" si="2"/>
        <v>65</v>
      </c>
      <c r="AA12" s="117"/>
      <c r="AB12" s="30">
        <v>10</v>
      </c>
      <c r="AC12" s="31">
        <v>4</v>
      </c>
      <c r="AD12" s="31" t="s">
        <v>250</v>
      </c>
      <c r="AE12" s="30">
        <v>395</v>
      </c>
      <c r="AF12" s="118">
        <v>35</v>
      </c>
    </row>
    <row r="13" spans="1:32" x14ac:dyDescent="0.25">
      <c r="A13" s="42" t="s">
        <v>160</v>
      </c>
      <c r="B13" s="42" t="s">
        <v>161</v>
      </c>
      <c r="C13" s="63" t="s">
        <v>218</v>
      </c>
      <c r="D13" s="63" t="s">
        <v>217</v>
      </c>
      <c r="E13" s="198">
        <v>1754</v>
      </c>
      <c r="F13" s="199">
        <v>0</v>
      </c>
      <c r="G13" s="200">
        <v>0</v>
      </c>
      <c r="H13" s="200">
        <v>201</v>
      </c>
      <c r="I13" s="200">
        <v>138</v>
      </c>
      <c r="J13" s="200"/>
      <c r="K13" s="192">
        <f t="shared" si="0"/>
        <v>1754</v>
      </c>
      <c r="L13" s="201"/>
      <c r="M13" s="201">
        <v>38</v>
      </c>
      <c r="N13" s="211"/>
      <c r="O13" s="212"/>
      <c r="P13" s="212">
        <v>3</v>
      </c>
      <c r="Q13" s="212">
        <v>30</v>
      </c>
      <c r="R13" s="212"/>
      <c r="S13" s="212"/>
      <c r="T13" s="212"/>
      <c r="U13" s="212"/>
      <c r="V13" s="213"/>
      <c r="W13" s="212"/>
      <c r="X13" s="212"/>
      <c r="Y13" s="213">
        <f t="shared" si="1"/>
        <v>3</v>
      </c>
      <c r="Z13" s="214">
        <f t="shared" si="2"/>
        <v>30</v>
      </c>
      <c r="AA13" s="122">
        <v>80318</v>
      </c>
      <c r="AB13" s="37">
        <v>30</v>
      </c>
      <c r="AC13" s="38">
        <v>2</v>
      </c>
      <c r="AD13" s="38"/>
      <c r="AE13" s="37"/>
      <c r="AF13" s="120"/>
    </row>
    <row r="14" spans="1:32" x14ac:dyDescent="0.25">
      <c r="A14" s="25" t="s">
        <v>19</v>
      </c>
      <c r="B14" s="25" t="s">
        <v>243</v>
      </c>
      <c r="C14" s="64" t="s">
        <v>218</v>
      </c>
      <c r="D14" s="64" t="s">
        <v>217</v>
      </c>
      <c r="E14" s="194">
        <v>1124</v>
      </c>
      <c r="F14" s="195">
        <v>427</v>
      </c>
      <c r="G14" s="196">
        <v>1140</v>
      </c>
      <c r="H14" s="196">
        <v>0</v>
      </c>
      <c r="I14" s="196">
        <v>239</v>
      </c>
      <c r="J14" s="196"/>
      <c r="K14" s="234">
        <f t="shared" si="0"/>
        <v>1551</v>
      </c>
      <c r="L14" s="197"/>
      <c r="M14" s="197">
        <v>37</v>
      </c>
      <c r="N14" s="207"/>
      <c r="O14" s="208"/>
      <c r="P14" s="208">
        <v>3</v>
      </c>
      <c r="Q14" s="208">
        <v>27.5</v>
      </c>
      <c r="R14" s="208"/>
      <c r="S14" s="208"/>
      <c r="T14" s="208"/>
      <c r="U14" s="208"/>
      <c r="V14" s="209"/>
      <c r="W14" s="208"/>
      <c r="X14" s="208"/>
      <c r="Y14" s="209">
        <f t="shared" si="1"/>
        <v>3</v>
      </c>
      <c r="Z14" s="210">
        <f t="shared" si="2"/>
        <v>27.5</v>
      </c>
      <c r="AA14" s="117"/>
      <c r="AB14" s="30"/>
      <c r="AC14" s="31"/>
      <c r="AD14" s="31"/>
      <c r="AE14" s="30"/>
      <c r="AF14" s="118"/>
    </row>
    <row r="15" spans="1:32" s="13" customFormat="1" x14ac:dyDescent="0.25">
      <c r="A15" s="42" t="s">
        <v>18</v>
      </c>
      <c r="B15" s="42" t="s">
        <v>244</v>
      </c>
      <c r="C15" s="63" t="s">
        <v>218</v>
      </c>
      <c r="D15" s="63" t="s">
        <v>217</v>
      </c>
      <c r="E15" s="198">
        <v>3042</v>
      </c>
      <c r="F15" s="199">
        <v>369</v>
      </c>
      <c r="G15" s="200">
        <v>913</v>
      </c>
      <c r="H15" s="200">
        <v>85</v>
      </c>
      <c r="I15" s="200">
        <v>204</v>
      </c>
      <c r="J15" s="200"/>
      <c r="K15" s="192">
        <f t="shared" si="0"/>
        <v>3411</v>
      </c>
      <c r="L15" s="201">
        <v>258</v>
      </c>
      <c r="M15" s="201">
        <v>118</v>
      </c>
      <c r="N15" s="211"/>
      <c r="O15" s="212"/>
      <c r="P15" s="212">
        <v>9</v>
      </c>
      <c r="Q15" s="212">
        <v>72.5</v>
      </c>
      <c r="R15" s="212"/>
      <c r="S15" s="212"/>
      <c r="T15" s="212"/>
      <c r="U15" s="212"/>
      <c r="V15" s="213"/>
      <c r="W15" s="212"/>
      <c r="X15" s="215"/>
      <c r="Y15" s="213">
        <f t="shared" si="1"/>
        <v>9</v>
      </c>
      <c r="Z15" s="214">
        <f t="shared" si="2"/>
        <v>72.5</v>
      </c>
      <c r="AA15" s="122"/>
      <c r="AB15" s="37"/>
      <c r="AC15" s="38"/>
      <c r="AD15" s="38"/>
      <c r="AE15" s="37"/>
      <c r="AF15" s="120"/>
    </row>
    <row r="16" spans="1:32" s="13" customFormat="1" x14ac:dyDescent="0.25">
      <c r="A16" s="25" t="s">
        <v>20</v>
      </c>
      <c r="B16" s="25" t="s">
        <v>245</v>
      </c>
      <c r="C16" s="64" t="s">
        <v>227</v>
      </c>
      <c r="D16" s="64" t="s">
        <v>225</v>
      </c>
      <c r="E16" s="194">
        <v>1367</v>
      </c>
      <c r="F16" s="195">
        <v>325</v>
      </c>
      <c r="G16" s="196">
        <v>589</v>
      </c>
      <c r="H16" s="196">
        <v>17</v>
      </c>
      <c r="I16" s="196">
        <v>111</v>
      </c>
      <c r="J16" s="196"/>
      <c r="K16" s="234">
        <f t="shared" si="0"/>
        <v>1692</v>
      </c>
      <c r="L16" s="197"/>
      <c r="M16" s="197">
        <v>41</v>
      </c>
      <c r="N16" s="207"/>
      <c r="O16" s="208"/>
      <c r="P16" s="208">
        <v>3</v>
      </c>
      <c r="Q16" s="208">
        <v>35</v>
      </c>
      <c r="R16" s="208"/>
      <c r="S16" s="208"/>
      <c r="T16" s="208"/>
      <c r="U16" s="208"/>
      <c r="V16" s="209"/>
      <c r="W16" s="208"/>
      <c r="X16" s="208"/>
      <c r="Y16" s="209">
        <f t="shared" si="1"/>
        <v>3</v>
      </c>
      <c r="Z16" s="210">
        <f t="shared" si="2"/>
        <v>35</v>
      </c>
      <c r="AA16" s="117"/>
      <c r="AB16" s="30"/>
      <c r="AC16" s="31"/>
      <c r="AD16" s="31"/>
      <c r="AE16" s="30"/>
      <c r="AF16" s="118"/>
    </row>
    <row r="17" spans="1:32" s="13" customFormat="1" x14ac:dyDescent="0.25">
      <c r="A17" s="42" t="s">
        <v>20</v>
      </c>
      <c r="B17" s="42" t="s">
        <v>246</v>
      </c>
      <c r="C17" s="63" t="s">
        <v>228</v>
      </c>
      <c r="D17" s="63" t="s">
        <v>229</v>
      </c>
      <c r="E17" s="198">
        <v>1831</v>
      </c>
      <c r="F17" s="199">
        <v>259</v>
      </c>
      <c r="G17" s="200">
        <v>1402</v>
      </c>
      <c r="H17" s="200">
        <v>142</v>
      </c>
      <c r="I17" s="200">
        <v>162.19</v>
      </c>
      <c r="J17" s="200"/>
      <c r="K17" s="192">
        <f t="shared" si="0"/>
        <v>2090</v>
      </c>
      <c r="L17" s="201"/>
      <c r="M17" s="201">
        <v>50</v>
      </c>
      <c r="N17" s="211">
        <v>1</v>
      </c>
      <c r="O17" s="212">
        <v>17.5</v>
      </c>
      <c r="P17" s="212">
        <v>2</v>
      </c>
      <c r="Q17" s="212">
        <v>22.5</v>
      </c>
      <c r="R17" s="212"/>
      <c r="S17" s="212"/>
      <c r="T17" s="212"/>
      <c r="U17" s="212"/>
      <c r="V17" s="213"/>
      <c r="W17" s="212"/>
      <c r="X17" s="215"/>
      <c r="Y17" s="213">
        <f t="shared" si="1"/>
        <v>3</v>
      </c>
      <c r="Z17" s="214">
        <f t="shared" si="2"/>
        <v>40</v>
      </c>
      <c r="AA17" s="122"/>
      <c r="AB17" s="37">
        <v>46</v>
      </c>
      <c r="AC17" s="38">
        <v>3</v>
      </c>
      <c r="AD17" s="38"/>
      <c r="AE17" s="37"/>
      <c r="AF17" s="120"/>
    </row>
    <row r="18" spans="1:32" s="13" customFormat="1" ht="15.75" thickBot="1" x14ac:dyDescent="0.3">
      <c r="A18" s="25" t="s">
        <v>20</v>
      </c>
      <c r="B18" s="25" t="s">
        <v>188</v>
      </c>
      <c r="C18" s="64" t="s">
        <v>234</v>
      </c>
      <c r="D18" s="64" t="s">
        <v>233</v>
      </c>
      <c r="E18" s="194">
        <v>2194</v>
      </c>
      <c r="F18" s="195">
        <v>186</v>
      </c>
      <c r="G18" s="196">
        <v>1680</v>
      </c>
      <c r="H18" s="196">
        <v>21</v>
      </c>
      <c r="I18" s="196">
        <v>408.29999999999995</v>
      </c>
      <c r="J18" s="196">
        <v>20</v>
      </c>
      <c r="K18" s="234">
        <f t="shared" si="0"/>
        <v>2400</v>
      </c>
      <c r="L18" s="197">
        <v>204</v>
      </c>
      <c r="M18" s="197">
        <v>75</v>
      </c>
      <c r="N18" s="207"/>
      <c r="O18" s="208"/>
      <c r="P18" s="208">
        <v>6</v>
      </c>
      <c r="Q18" s="208">
        <v>65</v>
      </c>
      <c r="R18" s="208"/>
      <c r="S18" s="208"/>
      <c r="T18" s="208"/>
      <c r="U18" s="208"/>
      <c r="V18" s="209"/>
      <c r="W18" s="208"/>
      <c r="X18" s="208"/>
      <c r="Y18" s="209">
        <f t="shared" si="1"/>
        <v>6</v>
      </c>
      <c r="Z18" s="210">
        <f t="shared" si="2"/>
        <v>65</v>
      </c>
      <c r="AA18" s="117"/>
      <c r="AB18" s="30">
        <v>120</v>
      </c>
      <c r="AC18" s="31">
        <v>4</v>
      </c>
      <c r="AD18" s="31"/>
      <c r="AE18" s="30"/>
      <c r="AF18" s="118"/>
    </row>
    <row r="19" spans="1:32" s="62" customFormat="1" ht="15.75" thickBot="1" x14ac:dyDescent="0.3">
      <c r="A19" s="58" t="s">
        <v>16</v>
      </c>
      <c r="B19" s="59"/>
      <c r="C19" s="59"/>
      <c r="D19" s="56"/>
      <c r="E19" s="202"/>
      <c r="F19" s="202"/>
      <c r="G19" s="202">
        <f>SUM(G7:G18)</f>
        <v>14117</v>
      </c>
      <c r="H19" s="202">
        <f t="shared" ref="H19:I19" si="3">SUM(H7:H18)</f>
        <v>615</v>
      </c>
      <c r="I19" s="202">
        <f t="shared" si="3"/>
        <v>2777.2699999999995</v>
      </c>
      <c r="J19" s="202"/>
      <c r="K19" s="202">
        <f>SUM(K7:K18)</f>
        <v>28355</v>
      </c>
      <c r="L19" s="202">
        <f>SUM(L7:L18)</f>
        <v>462</v>
      </c>
      <c r="M19" s="202">
        <f>SUM(M7:M18)</f>
        <v>763</v>
      </c>
      <c r="N19" s="60">
        <f t="shared" ref="N19:Z19" si="4">SUM(N7:N18)</f>
        <v>1</v>
      </c>
      <c r="O19" s="60">
        <f t="shared" si="4"/>
        <v>17.5</v>
      </c>
      <c r="P19" s="60">
        <f t="shared" si="4"/>
        <v>53</v>
      </c>
      <c r="Q19" s="60">
        <f t="shared" si="4"/>
        <v>477.5</v>
      </c>
      <c r="R19" s="60"/>
      <c r="S19" s="60"/>
      <c r="T19" s="60"/>
      <c r="U19" s="60"/>
      <c r="V19" s="60"/>
      <c r="W19" s="60"/>
      <c r="X19" s="60"/>
      <c r="Y19" s="60">
        <f t="shared" si="4"/>
        <v>54</v>
      </c>
      <c r="Z19" s="60">
        <f t="shared" si="4"/>
        <v>495</v>
      </c>
      <c r="AA19" s="59"/>
      <c r="AB19" s="59">
        <f>SUM(AB7:AB18)</f>
        <v>526</v>
      </c>
      <c r="AC19" s="61">
        <f>SUM(AC7:AC18)</f>
        <v>33</v>
      </c>
      <c r="AD19" s="59"/>
      <c r="AE19" s="61">
        <f t="shared" ref="AE19:AF19" si="5">SUM(AE7:AE18)</f>
        <v>1145</v>
      </c>
      <c r="AF19" s="61">
        <f t="shared" si="5"/>
        <v>35</v>
      </c>
    </row>
    <row r="20" spans="1:32" x14ac:dyDescent="0.25">
      <c r="G20" s="1"/>
      <c r="H20" s="1"/>
      <c r="I20" s="1"/>
      <c r="J20" s="1"/>
    </row>
    <row r="21" spans="1:32" x14ac:dyDescent="0.25"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x14ac:dyDescent="0.25"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25"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25">
      <c r="J24" s="23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x14ac:dyDescent="0.25"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x14ac:dyDescent="0.25"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25"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25"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</sheetData>
  <sheetProtection password="9080" sheet="1" objects="1" scenarios="1" selectLockedCells="1" selectUnlockedCells="1"/>
  <mergeCells count="27">
    <mergeCell ref="A2:B2"/>
    <mergeCell ref="Z5:Z6"/>
    <mergeCell ref="M5:M6"/>
    <mergeCell ref="AA5:AC5"/>
    <mergeCell ref="AD5:AF5"/>
    <mergeCell ref="N5:O5"/>
    <mergeCell ref="P5:Q5"/>
    <mergeCell ref="R5:S5"/>
    <mergeCell ref="T5:U5"/>
    <mergeCell ref="V5:W5"/>
    <mergeCell ref="X5:X6"/>
    <mergeCell ref="A4:M4"/>
    <mergeCell ref="N4:Z4"/>
    <mergeCell ref="AA4:AF4"/>
    <mergeCell ref="A5:A6"/>
    <mergeCell ref="B5:B6"/>
    <mergeCell ref="C5:C6"/>
    <mergeCell ref="D5:D6"/>
    <mergeCell ref="E5:E6"/>
    <mergeCell ref="F5:F6"/>
    <mergeCell ref="Y5:Y6"/>
    <mergeCell ref="G5:G6"/>
    <mergeCell ref="H5:H6"/>
    <mergeCell ref="I5:I6"/>
    <mergeCell ref="K5:K6"/>
    <mergeCell ref="J5:J6"/>
    <mergeCell ref="L5:L6"/>
  </mergeCells>
  <printOptions horizontalCentered="1" verticalCentered="1"/>
  <pageMargins left="0.19685039370078741" right="0.19685039370078741" top="0.31496062992125984" bottom="0.31496062992125984" header="0.31496062992125984" footer="0.31496062992125984"/>
  <pageSetup paperSize="9" orientation="landscape" r:id="rId1"/>
  <ignoredErrors>
    <ignoredError sqref="Y7:Z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Calabria - Entrate</vt:lpstr>
      <vt:lpstr>Calabria -Territorio</vt:lpstr>
      <vt:lpstr>Sicilia - Entrate </vt:lpstr>
      <vt:lpstr>Sicilia -Territorio 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FUNARO MARIA GRAZIA</cp:lastModifiedBy>
  <cp:lastPrinted>2014-01-21T09:55:03Z</cp:lastPrinted>
  <dcterms:created xsi:type="dcterms:W3CDTF">2012-04-06T10:09:24Z</dcterms:created>
  <dcterms:modified xsi:type="dcterms:W3CDTF">2014-08-06T13:42:26Z</dcterms:modified>
</cp:coreProperties>
</file>