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080" lockStructure="1"/>
  <bookViews>
    <workbookView xWindow="-15" yWindow="-15" windowWidth="9990" windowHeight="10335" tabRatio="779" activeTab="3"/>
  </bookViews>
  <sheets>
    <sheet name="Emilia-Romagna -Entrate " sheetId="6" r:id="rId1"/>
    <sheet name="Emilia-Romagna-Territorio " sheetId="7" r:id="rId2"/>
    <sheet name="Liguria -Entrate" sheetId="1" r:id="rId3"/>
    <sheet name="Liguria -Territorio" sheetId="5" r:id="rId4"/>
  </sheets>
  <calcPr calcId="145621"/>
</workbook>
</file>

<file path=xl/calcChain.xml><?xml version="1.0" encoding="utf-8"?>
<calcChain xmlns="http://schemas.openxmlformats.org/spreadsheetml/2006/main">
  <c r="H8" i="5" l="1"/>
  <c r="H9" i="5"/>
  <c r="H10" i="5"/>
  <c r="H11" i="5"/>
  <c r="H12" i="5"/>
  <c r="H13" i="5"/>
  <c r="H14" i="5"/>
  <c r="H15" i="5"/>
  <c r="H7" i="5"/>
  <c r="H16" i="5" l="1"/>
  <c r="X18" i="7" l="1"/>
  <c r="H13" i="6"/>
  <c r="U13" i="6"/>
  <c r="V13" i="6"/>
  <c r="H14" i="6"/>
  <c r="U14" i="6"/>
  <c r="V14" i="6"/>
  <c r="H15" i="6"/>
  <c r="U15" i="6"/>
  <c r="V15" i="6"/>
  <c r="H16" i="6"/>
  <c r="U16" i="6"/>
  <c r="V16" i="6"/>
  <c r="H17" i="6"/>
  <c r="U17" i="6"/>
  <c r="V17" i="6"/>
  <c r="H18" i="6"/>
  <c r="U18" i="6"/>
  <c r="V18" i="6"/>
  <c r="W7" i="7"/>
  <c r="W18" i="7" s="1"/>
  <c r="G8" i="7"/>
  <c r="G9" i="7"/>
  <c r="G10" i="7"/>
  <c r="G11" i="7"/>
  <c r="G12" i="7"/>
  <c r="G13" i="7"/>
  <c r="G14" i="7"/>
  <c r="G15" i="7"/>
  <c r="G16" i="7"/>
  <c r="G17" i="7"/>
  <c r="G7" i="7"/>
  <c r="I16" i="5"/>
  <c r="J16" i="5"/>
  <c r="K16" i="5"/>
  <c r="L16" i="5"/>
  <c r="M16" i="5"/>
  <c r="N16" i="5"/>
  <c r="O16" i="5"/>
  <c r="V8" i="5"/>
  <c r="V9" i="5"/>
  <c r="V10" i="5"/>
  <c r="V11" i="5"/>
  <c r="V12" i="5"/>
  <c r="V13" i="5"/>
  <c r="V14" i="5"/>
  <c r="V15" i="5"/>
  <c r="V7" i="5"/>
  <c r="U8" i="5"/>
  <c r="U9" i="5"/>
  <c r="U10" i="5"/>
  <c r="U11" i="5"/>
  <c r="U12" i="5"/>
  <c r="U13" i="5"/>
  <c r="U14" i="5"/>
  <c r="U15" i="5"/>
  <c r="U7" i="5"/>
  <c r="J18" i="1"/>
  <c r="K18" i="1"/>
  <c r="L18" i="1"/>
  <c r="M18" i="1"/>
  <c r="X18" i="1"/>
  <c r="V8" i="1"/>
  <c r="V9" i="1"/>
  <c r="V10" i="1"/>
  <c r="V11" i="1"/>
  <c r="V12" i="1"/>
  <c r="V13" i="1"/>
  <c r="V14" i="1"/>
  <c r="V15" i="1"/>
  <c r="V16" i="1"/>
  <c r="V17" i="1"/>
  <c r="U8" i="1"/>
  <c r="U9" i="1"/>
  <c r="U10" i="1"/>
  <c r="U11" i="1"/>
  <c r="U12" i="1"/>
  <c r="U13" i="1"/>
  <c r="U14" i="1"/>
  <c r="U15" i="1"/>
  <c r="U16" i="1"/>
  <c r="U17" i="1"/>
  <c r="H7" i="1"/>
  <c r="H8" i="1"/>
  <c r="H9" i="1"/>
  <c r="H10" i="1"/>
  <c r="H11" i="1"/>
  <c r="H12" i="1"/>
  <c r="H13" i="1"/>
  <c r="H14" i="1"/>
  <c r="H15" i="1"/>
  <c r="H16" i="1"/>
  <c r="H17" i="1"/>
  <c r="H18" i="7"/>
  <c r="I18" i="7"/>
  <c r="J18" i="7"/>
  <c r="U12" i="7"/>
  <c r="U13" i="7"/>
  <c r="U14" i="7"/>
  <c r="U15" i="7"/>
  <c r="U16" i="7"/>
  <c r="U17" i="7"/>
  <c r="T12" i="7"/>
  <c r="T13" i="7"/>
  <c r="T14" i="7"/>
  <c r="T15" i="7"/>
  <c r="T16" i="7"/>
  <c r="T17" i="7"/>
  <c r="X30" i="6"/>
  <c r="Y30" i="6"/>
  <c r="I30" i="6"/>
  <c r="L30" i="6"/>
  <c r="M30" i="6"/>
  <c r="V20" i="6"/>
  <c r="V21" i="6"/>
  <c r="V22" i="6"/>
  <c r="V23" i="6"/>
  <c r="V24" i="6"/>
  <c r="V25" i="6"/>
  <c r="V26" i="6"/>
  <c r="V27" i="6"/>
  <c r="V28" i="6"/>
  <c r="V29" i="6"/>
  <c r="U20" i="6"/>
  <c r="U21" i="6"/>
  <c r="U22" i="6"/>
  <c r="U23" i="6"/>
  <c r="U24" i="6"/>
  <c r="U25" i="6"/>
  <c r="U26" i="6"/>
  <c r="U27" i="6"/>
  <c r="U28" i="6"/>
  <c r="U29" i="6"/>
  <c r="H20" i="6"/>
  <c r="H21" i="6"/>
  <c r="H22" i="6"/>
  <c r="H23" i="6"/>
  <c r="H24" i="6"/>
  <c r="H25" i="6"/>
  <c r="H26" i="6"/>
  <c r="H27" i="6"/>
  <c r="H28" i="6"/>
  <c r="H29" i="6"/>
  <c r="V16" i="5" l="1"/>
  <c r="U16" i="5"/>
  <c r="G18" i="7"/>
  <c r="U8" i="7"/>
  <c r="U9" i="7"/>
  <c r="U10" i="7"/>
  <c r="U11" i="7"/>
  <c r="U7" i="7"/>
  <c r="T8" i="7"/>
  <c r="T9" i="7"/>
  <c r="T10" i="7"/>
  <c r="T11" i="7"/>
  <c r="T7" i="7"/>
  <c r="U8" i="6"/>
  <c r="U9" i="6"/>
  <c r="U10" i="6"/>
  <c r="U11" i="6"/>
  <c r="U12" i="6"/>
  <c r="U19" i="6"/>
  <c r="V19" i="6"/>
  <c r="H19" i="6"/>
  <c r="V12" i="6"/>
  <c r="H12" i="6"/>
  <c r="V11" i="6"/>
  <c r="H11" i="6"/>
  <c r="V10" i="6"/>
  <c r="H10" i="6"/>
  <c r="V9" i="6"/>
  <c r="H9" i="6"/>
  <c r="V8" i="6"/>
  <c r="H8" i="6"/>
  <c r="V7" i="6"/>
  <c r="U7" i="6"/>
  <c r="H7" i="6"/>
  <c r="H30" i="6" s="1"/>
  <c r="U18" i="7" l="1"/>
  <c r="V30" i="6"/>
  <c r="U30" i="6"/>
  <c r="T18" i="7"/>
  <c r="Y14" i="5"/>
  <c r="Y16" i="5" s="1"/>
  <c r="X14" i="5"/>
  <c r="X16" i="5" s="1"/>
  <c r="V7" i="1"/>
  <c r="V18" i="1" s="1"/>
  <c r="U7" i="1"/>
  <c r="U18" i="1" s="1"/>
  <c r="H18" i="1"/>
  <c r="I18" i="1"/>
</calcChain>
</file>

<file path=xl/sharedStrings.xml><?xml version="1.0" encoding="utf-8"?>
<sst xmlns="http://schemas.openxmlformats.org/spreadsheetml/2006/main" count="414" uniqueCount="184">
  <si>
    <t>DATI IMMOBILE</t>
  </si>
  <si>
    <t>ADDETTI IMPIEGATI NEI CONTRATTI IN ESSERE</t>
  </si>
  <si>
    <t>TIPOLOGIA UFFICIO</t>
  </si>
  <si>
    <t>INDIRIZZO IMMOBILE</t>
  </si>
  <si>
    <t>COMUNE</t>
  </si>
  <si>
    <t>Prov.</t>
  </si>
  <si>
    <t xml:space="preserve">
N° dipendenti</t>
  </si>
  <si>
    <t>LIVELLO 1</t>
  </si>
  <si>
    <t>LIVELLO 2</t>
  </si>
  <si>
    <t>LIVELLO 3</t>
  </si>
  <si>
    <t>LIVELLO 4</t>
  </si>
  <si>
    <t>LIVELLO 5</t>
  </si>
  <si>
    <t>Toner</t>
  </si>
  <si>
    <t>Altro</t>
  </si>
  <si>
    <t>Tipologia</t>
  </si>
  <si>
    <t>n° contenitori utilizzati per lo smaltimento</t>
  </si>
  <si>
    <t>TOTALE</t>
  </si>
  <si>
    <t>Mq Uffici+Vani accessori</t>
  </si>
  <si>
    <t>UP - Servizi Catastali</t>
  </si>
  <si>
    <t>UP - Servizi Pubblicità Immobiliare</t>
  </si>
  <si>
    <t>Ufficio Provinciale</t>
  </si>
  <si>
    <t>Sede Staccata - Servizi Pubblicità Immobiliare</t>
  </si>
  <si>
    <t>D - Front - office</t>
  </si>
  <si>
    <t>non pericoloso COD CER 08 03 18</t>
  </si>
  <si>
    <t>LOTTO 4</t>
  </si>
  <si>
    <t>DIR. REG. dell'EMILIA ROMAGNA + DIR. PROV.  DI BOLOGNA + UFF. TERR. DI BOLOGNA 1</t>
  </si>
  <si>
    <t>VIA MARCO POLO, 60</t>
  </si>
  <si>
    <t>BOLOGNA</t>
  </si>
  <si>
    <t>BO</t>
  </si>
  <si>
    <t>UFF. TERR.  DI IMOLA</t>
  </si>
  <si>
    <t>VIA EMILIA, 115</t>
  </si>
  <si>
    <t>IMOLA</t>
  </si>
  <si>
    <t>UFF. TERR. DI BOLOGNA 2</t>
  </si>
  <si>
    <t>VIA LARGA, 35</t>
  </si>
  <si>
    <t>UFF. TERR. DI CESENA</t>
  </si>
  <si>
    <t>VIA RICCARDO BRUSI, 231</t>
  </si>
  <si>
    <t xml:space="preserve">CESENA </t>
  </si>
  <si>
    <t>FC</t>
  </si>
  <si>
    <t xml:space="preserve"> DIR. PROV. DI DI FORLI'-CESENA + UFF. TERR. DI FORLI'</t>
  </si>
  <si>
    <t>CORSO MAZZINI, 17</t>
  </si>
  <si>
    <t>FORLI'</t>
  </si>
  <si>
    <t>Corso Mazzini, 19</t>
  </si>
  <si>
    <t>DIR. PROV. + UFF. TERR. DI FERRARA</t>
  </si>
  <si>
    <t>VIA MONSIGNOR MAVERNA, 1</t>
  </si>
  <si>
    <t>FERRARA</t>
  </si>
  <si>
    <t>FE</t>
  </si>
  <si>
    <t>UFF. TERR. DI COMACCHIO</t>
  </si>
  <si>
    <t>VIA A. BUONAFEDE, 33</t>
  </si>
  <si>
    <t>COMACCHIO</t>
  </si>
  <si>
    <t>UFF. TERR. DI CENTO</t>
  </si>
  <si>
    <t>VIA COMMERCIO, 40</t>
  </si>
  <si>
    <t>CENTO</t>
  </si>
  <si>
    <t>UFF. TERR. DI SASSUOLO</t>
  </si>
  <si>
    <t>VIA ADDA, 52</t>
  </si>
  <si>
    <t>SASSUOLO</t>
  </si>
  <si>
    <t>MO</t>
  </si>
  <si>
    <t xml:space="preserve">SPORTELLO DI  MODENA - PAVULLO NEL FRIGNANO </t>
  </si>
  <si>
    <t>VIA GIARDINI, 20</t>
  </si>
  <si>
    <t>PAVULLO NEL FRIGNANO</t>
  </si>
  <si>
    <t>UFF. TERR. DI CARPI</t>
  </si>
  <si>
    <t>VIA GIUSEPPE DONATI, 7</t>
  </si>
  <si>
    <t>CARPI</t>
  </si>
  <si>
    <t>DIR. PROV. + UFF. TERR. DI MODENA</t>
  </si>
  <si>
    <t>VIA DELLE COSTELLAZIONI, 190</t>
  </si>
  <si>
    <t>MODENA</t>
  </si>
  <si>
    <t>UFF. TERR. DI FIORENZUOLA D'ARDA</t>
  </si>
  <si>
    <t>VIA LIBERAZIONE, 16</t>
  </si>
  <si>
    <t>FIORENZUOLA D'ARDA</t>
  </si>
  <si>
    <t>PC</t>
  </si>
  <si>
    <t>DIR. PROV. + UFF. TERR. DI PIACENZA</t>
  </si>
  <si>
    <t>VIA MODONESI, 13</t>
  </si>
  <si>
    <t>PIACENZA</t>
  </si>
  <si>
    <t>UFF. TERR. DI FIDENZA</t>
  </si>
  <si>
    <t>PIAZZA GIOBERTI, 5/7</t>
  </si>
  <si>
    <t>FIDENZA</t>
  </si>
  <si>
    <t>PR</t>
  </si>
  <si>
    <t>SPORTELLO DI PARMA - BORGO VAL DI TARO</t>
  </si>
  <si>
    <t>VIA ZANRE' 2/A</t>
  </si>
  <si>
    <t>BORGO VAL DI TARO</t>
  </si>
  <si>
    <t>DIR. PROV. + UFF. TERR. DI PARMA</t>
  </si>
  <si>
    <t>STRADA QUARTA. 6/A</t>
  </si>
  <si>
    <t>PARMA</t>
  </si>
  <si>
    <t>UFF. TERR. DI FAENZA</t>
  </si>
  <si>
    <t>VIA DELLE CERAMICHE, 21</t>
  </si>
  <si>
    <t>FAENZA</t>
  </si>
  <si>
    <t>RA</t>
  </si>
  <si>
    <t>DIR. PROV. + UFF. TERR. DI RAVENNA</t>
  </si>
  <si>
    <t>VIA TRIESTE, 74</t>
  </si>
  <si>
    <t>RAVENNA</t>
  </si>
  <si>
    <t>UFF. TERR. DI LUGO</t>
  </si>
  <si>
    <t>VIA CANALE INFERIORE DESTRO, 4</t>
  </si>
  <si>
    <t>LUGO</t>
  </si>
  <si>
    <t>UFF. TERR. DI GUASTALLA</t>
  </si>
  <si>
    <t>VIA BERTAZZONI, 39</t>
  </si>
  <si>
    <t>GUASTALLA</t>
  </si>
  <si>
    <t>RE</t>
  </si>
  <si>
    <t>DIR. PROV. + UFF. TERR. DI REGGIO EMILIA</t>
  </si>
  <si>
    <t>VIA BORSELLINO, 32</t>
  </si>
  <si>
    <t>REGGIO EMILIA</t>
  </si>
  <si>
    <t>DIR. PROV. + UFF. TERR. DI RIMINI</t>
  </si>
  <si>
    <t>VIA MACANNO, 37</t>
  </si>
  <si>
    <t>RIMINI</t>
  </si>
  <si>
    <t>RN</t>
  </si>
  <si>
    <t>Direzione Regionale - Ufficio Provinciale</t>
  </si>
  <si>
    <t>Piazza Malpighi, 11</t>
  </si>
  <si>
    <t>Viale Cavour, 73</t>
  </si>
  <si>
    <t>Rua Pioppa, 22 - Corso Canalgrande,</t>
  </si>
  <si>
    <t>Via Scalabrini, 24</t>
  </si>
  <si>
    <t>UP - Staff e Servizi Catastali</t>
  </si>
  <si>
    <t>Via Campo Sportivo Vecchio, 10</t>
  </si>
  <si>
    <t>Via Garibaldi, 20</t>
  </si>
  <si>
    <t>Piazza Caduti per la Libertà, 29</t>
  </si>
  <si>
    <t>Via Faentina, 165/G</t>
  </si>
  <si>
    <t>Viale Regina Elena, 13</t>
  </si>
  <si>
    <t>REGGIO NELL'EMILIA</t>
  </si>
  <si>
    <t>Via Coriano, 38</t>
  </si>
  <si>
    <t>DIR. REG. DELLA LIGURIA + DIR. PROV. GENOVA</t>
  </si>
  <si>
    <t>VIA FIUME, 2</t>
  </si>
  <si>
    <t>GENOVA</t>
  </si>
  <si>
    <t>GE</t>
  </si>
  <si>
    <t>Direzione Regionale</t>
  </si>
  <si>
    <t>Via Fiume, 2</t>
  </si>
  <si>
    <t xml:space="preserve">UFF. TERR. DI GENOVA 1 </t>
  </si>
  <si>
    <t>PIAZZA CARIGNANO, 2</t>
  </si>
  <si>
    <t>VIA CERISOLA, 47</t>
  </si>
  <si>
    <t>RAPALLO</t>
  </si>
  <si>
    <t>UFF. TERR. DI CHIAVARI</t>
  </si>
  <si>
    <t>PIAZZA LEONARDI, 2</t>
  </si>
  <si>
    <t>CHIAVARI</t>
  </si>
  <si>
    <t>UFF. TERR. DI GENOVA 2</t>
  </si>
  <si>
    <t>VIA ANTICA FIUMARA, 6</t>
  </si>
  <si>
    <t>Via Finocchiaro Aprile, 1</t>
  </si>
  <si>
    <t>UFF. TERR. DI GENOVA 2 - SPORT. DECENTRATO</t>
  </si>
  <si>
    <t>VIA LUNGOPOLCEVERA</t>
  </si>
  <si>
    <t>DIR. PROV. + UFF. TERR. DI IMPERIA</t>
  </si>
  <si>
    <t>VIA GARESSIO, 17</t>
  </si>
  <si>
    <t>IMPERIA</t>
  </si>
  <si>
    <t>IM</t>
  </si>
  <si>
    <t>UFF. TERR. DI SANREMO</t>
  </si>
  <si>
    <t>CORSO MATUZIA, 183</t>
  </si>
  <si>
    <t>SANREMO</t>
  </si>
  <si>
    <t>DIR. PROV. + UFF. TERR. DI LA SPEZIA</t>
  </si>
  <si>
    <t>PIAZZA EUROPA, 11</t>
  </si>
  <si>
    <t>LA SPEZIA</t>
  </si>
  <si>
    <t>SP</t>
  </si>
  <si>
    <t>DIR PROV. + UFF. TERR. DI SAVONA</t>
  </si>
  <si>
    <t>VIA ALESSANDRIA, 7B</t>
  </si>
  <si>
    <t>SAVONA</t>
  </si>
  <si>
    <t>SV</t>
  </si>
  <si>
    <t>UFF. TERR. DI ALBENGA</t>
  </si>
  <si>
    <t>VIA GORIZIA, 3</t>
  </si>
  <si>
    <t>ALBENGA</t>
  </si>
  <si>
    <t>FINALE LIGURE</t>
  </si>
  <si>
    <t>Corso Colombo, 9</t>
  </si>
  <si>
    <t>Viale Matteotti, 151</t>
  </si>
  <si>
    <t>Via Argine Destro, 219</t>
  </si>
  <si>
    <t>Via Tivoli, 4</t>
  </si>
  <si>
    <t>SAN REMO</t>
  </si>
  <si>
    <t>Piazzale J.F. Kennedy, 30</t>
  </si>
  <si>
    <t>Via Dante Alighieri, 7</t>
  </si>
  <si>
    <t>Corso Ricci, 14/a</t>
  </si>
  <si>
    <t>non pericoloso COD 08 03 18</t>
  </si>
  <si>
    <t>Mq Uffici + Front-Office</t>
  </si>
  <si>
    <t>Mq Uffici + Front -Office</t>
  </si>
  <si>
    <t>DIREZIONE REGIONALE EMILIA ROMAGNA - ENTRATE</t>
  </si>
  <si>
    <t xml:space="preserve">Uffici </t>
  </si>
  <si>
    <t>Front office</t>
  </si>
  <si>
    <t xml:space="preserve">Vani accessori </t>
  </si>
  <si>
    <t>N° addetti L. 407/90</t>
  </si>
  <si>
    <t>Totale addetti</t>
  </si>
  <si>
    <t>Totale ore settimanali</t>
  </si>
  <si>
    <t>N° addetti</t>
  </si>
  <si>
    <t>Ore settimanali</t>
  </si>
  <si>
    <t>Chilogrammi smaltiti</t>
  </si>
  <si>
    <t>RIFIUTI SPECIALI - smaltimento annuo</t>
  </si>
  <si>
    <t>DIREZIONE REGIONALE EMILIA-ROMAGNA - TERRITORIO</t>
  </si>
  <si>
    <t>Uffici</t>
  </si>
  <si>
    <t>Front - office</t>
  </si>
  <si>
    <t xml:space="preserve"> Uffici </t>
  </si>
  <si>
    <t>DIREZIONE REGIONALE LIGURIA - ENTRATE</t>
  </si>
  <si>
    <t>N° dipendenti</t>
  </si>
  <si>
    <t>DIREZIONE REGIONALE LIGURIA TERRITORIO</t>
  </si>
  <si>
    <t>SPORTELLO DI RAPALLO</t>
  </si>
  <si>
    <t>mq postazioni lavoro adiacenti archivi (Canone uffici)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</si>
</sst>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0" fontId="6" fillId="0" borderId="0"/>
  </cellStyleXfs>
  <cellXfs count="354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0" fillId="6" borderId="4" xfId="0" applyFont="1" applyFill="1" applyBorder="1" applyAlignment="1" applyProtection="1">
      <alignment horizontal="center" vertical="center" wrapText="1"/>
    </xf>
    <xf numFmtId="0" fontId="0" fillId="6" borderId="11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vertical="center" wrapText="1"/>
      <protection locked="0"/>
    </xf>
    <xf numFmtId="0" fontId="0" fillId="6" borderId="4" xfId="0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7" borderId="4" xfId="0" applyFont="1" applyFill="1" applyBorder="1" applyAlignment="1" applyProtection="1">
      <alignment horizontal="center" vertical="center" wrapText="1"/>
    </xf>
    <xf numFmtId="0" fontId="0" fillId="7" borderId="11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vertical="center" wrapText="1"/>
      <protection locked="0"/>
    </xf>
    <xf numFmtId="0" fontId="0" fillId="7" borderId="4" xfId="0" applyFill="1" applyBorder="1" applyAlignment="1" applyProtection="1">
      <alignment horizontal="center" vertical="center" wrapText="1"/>
      <protection locked="0"/>
    </xf>
    <xf numFmtId="0" fontId="0" fillId="7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/>
    <xf numFmtId="4" fontId="5" fillId="0" borderId="0" xfId="2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0" fillId="6" borderId="4" xfId="0" applyFont="1" applyFill="1" applyBorder="1" applyAlignment="1" applyProtection="1">
      <alignment vertical="center" wrapText="1"/>
      <protection locked="0"/>
    </xf>
    <xf numFmtId="0" fontId="7" fillId="6" borderId="4" xfId="2" applyFont="1" applyFill="1" applyBorder="1" applyAlignment="1" applyProtection="1">
      <alignment horizontal="center" vertical="center" wrapText="1"/>
      <protection locked="0"/>
    </xf>
    <xf numFmtId="0" fontId="7" fillId="7" borderId="4" xfId="2" applyFont="1" applyFill="1" applyBorder="1" applyAlignment="1" applyProtection="1">
      <alignment horizontal="center" vertical="center" wrapText="1"/>
      <protection locked="0"/>
    </xf>
    <xf numFmtId="0" fontId="0" fillId="7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4" xfId="0" applyFont="1" applyFill="1" applyBorder="1" applyAlignment="1" applyProtection="1">
      <alignment horizontal="right" vertical="center" wrapText="1"/>
      <protection locked="0"/>
    </xf>
    <xf numFmtId="0" fontId="0" fillId="7" borderId="4" xfId="0" applyFont="1" applyFill="1" applyBorder="1" applyAlignment="1" applyProtection="1">
      <alignment vertical="center" wrapText="1"/>
      <protection locked="0"/>
    </xf>
    <xf numFmtId="0" fontId="0" fillId="7" borderId="4" xfId="0" applyFill="1" applyBorder="1"/>
    <xf numFmtId="0" fontId="0" fillId="6" borderId="4" xfId="0" applyFill="1" applyBorder="1"/>
    <xf numFmtId="0" fontId="15" fillId="0" borderId="0" xfId="0" applyFont="1"/>
    <xf numFmtId="2" fontId="0" fillId="7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10" xfId="2" applyFont="1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vertical="center" wrapText="1"/>
      <protection locked="0"/>
    </xf>
    <xf numFmtId="0" fontId="7" fillId="7" borderId="10" xfId="2" applyFont="1" applyFill="1" applyBorder="1" applyAlignment="1" applyProtection="1">
      <alignment horizontal="center" vertical="center" wrapText="1"/>
      <protection locked="0"/>
    </xf>
    <xf numFmtId="0" fontId="0" fillId="7" borderId="11" xfId="0" applyFont="1" applyFill="1" applyBorder="1" applyAlignment="1" applyProtection="1">
      <alignment vertical="center" wrapText="1"/>
      <protection locked="0"/>
    </xf>
    <xf numFmtId="0" fontId="7" fillId="6" borderId="5" xfId="2" applyFont="1" applyFill="1" applyBorder="1" applyAlignment="1" applyProtection="1">
      <alignment horizontal="center" vertical="center" wrapText="1"/>
      <protection locked="0"/>
    </xf>
    <xf numFmtId="0" fontId="7" fillId="6" borderId="6" xfId="2" applyFont="1" applyFill="1" applyBorder="1" applyAlignment="1" applyProtection="1">
      <alignment horizontal="center" vertical="center" wrapText="1"/>
      <protection locked="0"/>
    </xf>
    <xf numFmtId="0" fontId="7" fillId="6" borderId="7" xfId="2" applyFont="1" applyFill="1" applyBorder="1" applyAlignment="1" applyProtection="1">
      <alignment horizontal="center" vertical="center" wrapText="1"/>
      <protection locked="0"/>
    </xf>
    <xf numFmtId="0" fontId="7" fillId="7" borderId="11" xfId="2" applyFont="1" applyFill="1" applyBorder="1" applyAlignment="1" applyProtection="1">
      <alignment horizontal="center" vertical="center" wrapText="1"/>
      <protection locked="0"/>
    </xf>
    <xf numFmtId="0" fontId="7" fillId="6" borderId="11" xfId="2" applyFont="1" applyFill="1" applyBorder="1" applyAlignment="1" applyProtection="1">
      <alignment horizontal="center" vertical="center" wrapText="1"/>
      <protection locked="0"/>
    </xf>
    <xf numFmtId="0" fontId="7" fillId="6" borderId="15" xfId="2" applyFont="1" applyFill="1" applyBorder="1" applyAlignment="1" applyProtection="1">
      <alignment horizontal="center" vertical="center" wrapText="1"/>
      <protection locked="0"/>
    </xf>
    <xf numFmtId="0" fontId="7" fillId="6" borderId="16" xfId="2" applyFont="1" applyFill="1" applyBorder="1" applyAlignment="1" applyProtection="1">
      <alignment horizontal="center" vertical="center" wrapText="1"/>
      <protection locked="0"/>
    </xf>
    <xf numFmtId="0" fontId="7" fillId="6" borderId="17" xfId="2" applyFont="1" applyFill="1" applyBorder="1" applyAlignment="1" applyProtection="1">
      <alignment horizontal="center" vertical="center" wrapText="1"/>
      <protection locked="0"/>
    </xf>
    <xf numFmtId="0" fontId="5" fillId="6" borderId="7" xfId="2" applyFont="1" applyFill="1" applyBorder="1" applyAlignment="1" applyProtection="1">
      <alignment horizontal="right" vertical="center"/>
      <protection locked="0"/>
    </xf>
    <xf numFmtId="0" fontId="5" fillId="7" borderId="11" xfId="2" applyFont="1" applyFill="1" applyBorder="1" applyAlignment="1" applyProtection="1">
      <alignment horizontal="right" vertical="center"/>
      <protection locked="0"/>
    </xf>
    <xf numFmtId="0" fontId="5" fillId="6" borderId="11" xfId="2" applyFont="1" applyFill="1" applyBorder="1" applyAlignment="1" applyProtection="1">
      <alignment horizontal="right" vertical="center"/>
      <protection locked="0"/>
    </xf>
    <xf numFmtId="0" fontId="5" fillId="6" borderId="17" xfId="2" applyFont="1" applyFill="1" applyBorder="1" applyAlignment="1" applyProtection="1">
      <alignment horizontal="right" vertical="center"/>
      <protection locked="0"/>
    </xf>
    <xf numFmtId="0" fontId="0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8" borderId="15" xfId="0" applyFont="1" applyFill="1" applyBorder="1" applyAlignment="1" applyProtection="1">
      <alignment horizontal="center" vertical="center" wrapText="1"/>
      <protection locked="0"/>
    </xf>
    <xf numFmtId="0" fontId="18" fillId="8" borderId="16" xfId="0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2" fontId="0" fillId="7" borderId="4" xfId="0" applyNumberFormat="1" applyFill="1" applyBorder="1" applyAlignment="1">
      <alignment horizontal="right"/>
    </xf>
    <xf numFmtId="2" fontId="0" fillId="6" borderId="4" xfId="0" applyNumberFormat="1" applyFill="1" applyBorder="1" applyAlignment="1">
      <alignment horizontal="right"/>
    </xf>
    <xf numFmtId="0" fontId="0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4" xfId="2" applyFont="1" applyFill="1" applyBorder="1" applyAlignment="1" applyProtection="1">
      <alignment horizontal="center" vertical="center" wrapText="1"/>
      <protection locked="0"/>
    </xf>
    <xf numFmtId="0" fontId="5" fillId="7" borderId="10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/>
    <xf numFmtId="0" fontId="5" fillId="6" borderId="4" xfId="2" applyFont="1" applyFill="1" applyBorder="1" applyAlignment="1" applyProtection="1">
      <alignment horizontal="center" vertical="center" wrapText="1"/>
      <protection locked="0"/>
    </xf>
    <xf numFmtId="0" fontId="5" fillId="6" borderId="10" xfId="2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 locked="0"/>
    </xf>
    <xf numFmtId="0" fontId="16" fillId="4" borderId="16" xfId="0" applyFont="1" applyFill="1" applyBorder="1" applyAlignment="1" applyProtection="1">
      <alignment horizontal="center" vertical="center" wrapText="1"/>
      <protection locked="0"/>
    </xf>
    <xf numFmtId="0" fontId="17" fillId="4" borderId="16" xfId="0" applyFont="1" applyFill="1" applyBorder="1" applyAlignment="1" applyProtection="1">
      <alignment vertical="center" wrapText="1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5" fillId="6" borderId="5" xfId="2" applyFont="1" applyFill="1" applyBorder="1" applyAlignment="1" applyProtection="1">
      <alignment horizontal="center" vertical="center" wrapText="1"/>
      <protection locked="0"/>
    </xf>
    <xf numFmtId="0" fontId="5" fillId="6" borderId="6" xfId="2" applyFont="1" applyFill="1" applyBorder="1" applyAlignment="1" applyProtection="1">
      <alignment horizontal="center" vertical="center" wrapText="1"/>
      <protection locked="0"/>
    </xf>
    <xf numFmtId="0" fontId="5" fillId="7" borderId="17" xfId="2" applyFont="1" applyFill="1" applyBorder="1" applyAlignment="1" applyProtection="1">
      <alignment horizontal="right" vertical="center"/>
      <protection locked="0"/>
    </xf>
    <xf numFmtId="0" fontId="0" fillId="6" borderId="10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0" fontId="0" fillId="0" borderId="0" xfId="0" applyBorder="1"/>
    <xf numFmtId="0" fontId="0" fillId="6" borderId="11" xfId="0" applyFill="1" applyBorder="1"/>
    <xf numFmtId="0" fontId="8" fillId="0" borderId="18" xfId="2" applyFont="1" applyFill="1" applyBorder="1" applyAlignment="1" applyProtection="1">
      <alignment horizontal="center" vertical="center"/>
      <protection locked="0"/>
    </xf>
    <xf numFmtId="0" fontId="0" fillId="6" borderId="16" xfId="0" applyFill="1" applyBorder="1"/>
    <xf numFmtId="0" fontId="0" fillId="6" borderId="4" xfId="0" applyNumberFormat="1" applyFont="1" applyFill="1" applyBorder="1" applyAlignment="1" applyProtection="1">
      <alignment vertical="center" wrapText="1"/>
      <protection locked="0"/>
    </xf>
    <xf numFmtId="0" fontId="0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>
      <alignment horizontal="center"/>
    </xf>
    <xf numFmtId="0" fontId="0" fillId="7" borderId="4" xfId="0" applyNumberFormat="1" applyFont="1" applyFill="1" applyBorder="1" applyAlignment="1" applyProtection="1">
      <alignment vertical="center" wrapText="1"/>
      <protection locked="0"/>
    </xf>
    <xf numFmtId="0" fontId="0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4" xfId="0" applyFill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5" fillId="6" borderId="15" xfId="2" applyFont="1" applyFill="1" applyBorder="1" applyAlignment="1" applyProtection="1">
      <alignment horizontal="center" vertical="center" wrapText="1"/>
      <protection locked="0"/>
    </xf>
    <xf numFmtId="0" fontId="5" fillId="6" borderId="16" xfId="2" applyFont="1" applyFill="1" applyBorder="1" applyAlignment="1" applyProtection="1">
      <alignment horizontal="center" vertical="center" wrapText="1"/>
      <protection locked="0"/>
    </xf>
    <xf numFmtId="0" fontId="0" fillId="6" borderId="5" xfId="0" applyNumberFormat="1" applyFont="1" applyFill="1" applyBorder="1" applyAlignment="1" applyProtection="1">
      <alignment vertical="center" wrapText="1"/>
      <protection locked="0"/>
    </xf>
    <xf numFmtId="0" fontId="0" fillId="6" borderId="6" xfId="0" applyNumberFormat="1" applyFont="1" applyFill="1" applyBorder="1" applyAlignment="1" applyProtection="1">
      <alignment vertical="center" wrapText="1"/>
      <protection locked="0"/>
    </xf>
    <xf numFmtId="0" fontId="0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0" xfId="0" applyNumberFormat="1" applyFont="1" applyFill="1" applyBorder="1" applyAlignment="1" applyProtection="1">
      <alignment vertical="center" wrapText="1"/>
      <protection locked="0"/>
    </xf>
    <xf numFmtId="0" fontId="0" fillId="6" borderId="10" xfId="0" applyFill="1" applyBorder="1"/>
    <xf numFmtId="0" fontId="0" fillId="7" borderId="10" xfId="0" applyFill="1" applyBorder="1"/>
    <xf numFmtId="0" fontId="0" fillId="6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6" borderId="7" xfId="2" applyFont="1" applyFill="1" applyBorder="1" applyAlignment="1" applyProtection="1">
      <alignment horizontal="center" vertical="center"/>
      <protection locked="0"/>
    </xf>
    <xf numFmtId="0" fontId="7" fillId="7" borderId="11" xfId="2" applyFont="1" applyFill="1" applyBorder="1" applyAlignment="1" applyProtection="1">
      <alignment horizontal="center" vertical="center"/>
      <protection locked="0"/>
    </xf>
    <xf numFmtId="0" fontId="7" fillId="6" borderId="11" xfId="2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15" xfId="0" applyNumberFormat="1" applyFont="1" applyFill="1" applyBorder="1" applyAlignment="1" applyProtection="1">
      <alignment vertical="center" wrapText="1"/>
      <protection locked="0"/>
    </xf>
    <xf numFmtId="0" fontId="0" fillId="6" borderId="16" xfId="0" applyNumberFormat="1" applyFont="1" applyFill="1" applyBorder="1" applyAlignment="1" applyProtection="1">
      <alignment vertical="center" wrapText="1"/>
      <protection locked="0"/>
    </xf>
    <xf numFmtId="0" fontId="0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6" xfId="0" applyFont="1" applyFill="1" applyBorder="1" applyAlignment="1" applyProtection="1">
      <alignment vertical="center" wrapText="1"/>
      <protection locked="0"/>
    </xf>
    <xf numFmtId="0" fontId="0" fillId="6" borderId="16" xfId="0" applyFont="1" applyFill="1" applyBorder="1" applyAlignment="1" applyProtection="1">
      <alignment horizontal="center" vertical="center" wrapText="1"/>
    </xf>
    <xf numFmtId="0" fontId="0" fillId="6" borderId="17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10" fillId="7" borderId="10" xfId="0" applyFont="1" applyFill="1" applyBorder="1" applyAlignment="1" applyProtection="1">
      <alignment vertical="center" wrapText="1"/>
      <protection locked="0"/>
    </xf>
    <xf numFmtId="0" fontId="10" fillId="6" borderId="10" xfId="0" applyFont="1" applyFill="1" applyBorder="1" applyAlignment="1" applyProtection="1">
      <alignment vertical="center" wrapText="1"/>
      <protection locked="0"/>
    </xf>
    <xf numFmtId="0" fontId="10" fillId="6" borderId="15" xfId="0" applyFont="1" applyFill="1" applyBorder="1" applyAlignment="1" applyProtection="1">
      <alignment vertical="center" wrapText="1"/>
      <protection locked="0"/>
    </xf>
    <xf numFmtId="0" fontId="0" fillId="6" borderId="16" xfId="0" applyFont="1" applyFill="1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horizontal="center" vertical="center" wrapText="1"/>
      <protection locked="0"/>
    </xf>
    <xf numFmtId="0" fontId="0" fillId="6" borderId="17" xfId="0" applyFont="1" applyFill="1" applyBorder="1" applyAlignment="1" applyProtection="1">
      <alignment horizontal="center" vertical="center" wrapText="1"/>
      <protection locked="0"/>
    </xf>
    <xf numFmtId="3" fontId="4" fillId="7" borderId="4" xfId="0" applyNumberFormat="1" applyFont="1" applyFill="1" applyBorder="1" applyAlignment="1" applyProtection="1">
      <alignment horizontal="right" vertical="center" wrapText="1"/>
      <protection locked="0"/>
    </xf>
    <xf numFmtId="1" fontId="0" fillId="7" borderId="4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4" xfId="0" applyNumberFormat="1" applyFont="1" applyFill="1" applyBorder="1" applyAlignment="1" applyProtection="1">
      <alignment horizontal="right" vertical="center" wrapText="1"/>
      <protection locked="0"/>
    </xf>
    <xf numFmtId="1" fontId="0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2" fontId="0" fillId="7" borderId="11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1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4" fillId="6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5" fillId="0" borderId="0" xfId="2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horizontal="left" vertical="center" wrapText="1"/>
      <protection locked="0"/>
    </xf>
    <xf numFmtId="0" fontId="7" fillId="0" borderId="0" xfId="2" applyFont="1" applyFill="1" applyBorder="1" applyAlignment="1" applyProtection="1">
      <alignment vertical="center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6" borderId="4" xfId="0" applyNumberFormat="1" applyFont="1" applyFill="1" applyBorder="1" applyAlignment="1" applyProtection="1">
      <alignment vertical="center" wrapText="1"/>
      <protection locked="0"/>
    </xf>
    <xf numFmtId="2" fontId="0" fillId="7" borderId="4" xfId="0" applyNumberFormat="1" applyFont="1" applyFill="1" applyBorder="1" applyAlignment="1" applyProtection="1">
      <alignment vertical="center" wrapText="1"/>
      <protection locked="0"/>
    </xf>
    <xf numFmtId="2" fontId="0" fillId="6" borderId="4" xfId="0" applyNumberFormat="1" applyFill="1" applyBorder="1"/>
    <xf numFmtId="2" fontId="0" fillId="7" borderId="4" xfId="0" applyNumberFormat="1" applyFill="1" applyBorder="1"/>
    <xf numFmtId="2" fontId="0" fillId="6" borderId="4" xfId="0" applyNumberFormat="1" applyFont="1" applyFill="1" applyBorder="1" applyAlignment="1" applyProtection="1">
      <alignment horizontal="center" vertical="center" wrapText="1"/>
    </xf>
    <xf numFmtId="2" fontId="0" fillId="7" borderId="4" xfId="0" applyNumberFormat="1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/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7" borderId="10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  <protection locked="0"/>
    </xf>
    <xf numFmtId="0" fontId="0" fillId="7" borderId="16" xfId="0" applyFont="1" applyFill="1" applyBorder="1" applyAlignment="1" applyProtection="1">
      <alignment vertical="center" wrapText="1"/>
      <protection locked="0"/>
    </xf>
    <xf numFmtId="0" fontId="0" fillId="7" borderId="16" xfId="0" applyFont="1" applyFill="1" applyBorder="1" applyAlignment="1" applyProtection="1">
      <alignment horizontal="center" vertical="center" wrapText="1"/>
      <protection locked="0"/>
    </xf>
    <xf numFmtId="0" fontId="0" fillId="7" borderId="16" xfId="0" applyFill="1" applyBorder="1" applyAlignment="1" applyProtection="1">
      <alignment horizontal="center" vertical="center" wrapText="1"/>
      <protection locked="0"/>
    </xf>
    <xf numFmtId="0" fontId="0" fillId="7" borderId="17" xfId="0" applyFont="1" applyFill="1" applyBorder="1" applyAlignment="1" applyProtection="1">
      <alignment horizontal="center" vertical="center" wrapText="1"/>
      <protection locked="0"/>
    </xf>
    <xf numFmtId="2" fontId="0" fillId="0" borderId="19" xfId="0" applyNumberFormat="1" applyFill="1" applyBorder="1"/>
    <xf numFmtId="0" fontId="0" fillId="0" borderId="19" xfId="0" applyFont="1" applyFill="1" applyBorder="1" applyAlignment="1" applyProtection="1">
      <alignment horizontal="center" vertical="center" wrapText="1"/>
    </xf>
    <xf numFmtId="2" fontId="0" fillId="0" borderId="19" xfId="0" applyNumberFormat="1" applyFont="1" applyFill="1" applyBorder="1" applyAlignment="1" applyProtection="1">
      <alignment horizontal="center" vertical="center" wrapText="1"/>
    </xf>
    <xf numFmtId="2" fontId="0" fillId="6" borderId="5" xfId="0" applyNumberFormat="1" applyFont="1" applyFill="1" applyBorder="1" applyAlignment="1" applyProtection="1">
      <alignment vertical="center" wrapText="1"/>
      <protection locked="0"/>
    </xf>
    <xf numFmtId="2" fontId="0" fillId="6" borderId="6" xfId="0" applyNumberFormat="1" applyFont="1" applyFill="1" applyBorder="1" applyAlignment="1" applyProtection="1">
      <alignment vertical="center" wrapText="1"/>
      <protection locked="0"/>
    </xf>
    <xf numFmtId="2" fontId="0" fillId="6" borderId="6" xfId="0" applyNumberFormat="1" applyFont="1" applyFill="1" applyBorder="1" applyAlignment="1" applyProtection="1">
      <alignment horizontal="center" vertical="center" wrapText="1"/>
    </xf>
    <xf numFmtId="2" fontId="0" fillId="6" borderId="7" xfId="0" applyNumberFormat="1" applyFont="1" applyFill="1" applyBorder="1" applyAlignment="1" applyProtection="1">
      <alignment horizontal="center" vertical="center" wrapText="1"/>
    </xf>
    <xf numFmtId="2" fontId="0" fillId="7" borderId="10" xfId="0" applyNumberFormat="1" applyFont="1" applyFill="1" applyBorder="1" applyAlignment="1" applyProtection="1">
      <alignment vertical="center" wrapText="1"/>
      <protection locked="0"/>
    </xf>
    <xf numFmtId="2" fontId="0" fillId="7" borderId="11" xfId="0" applyNumberFormat="1" applyFont="1" applyFill="1" applyBorder="1" applyAlignment="1" applyProtection="1">
      <alignment horizontal="center" vertical="center" wrapText="1"/>
    </xf>
    <xf numFmtId="2" fontId="0" fillId="6" borderId="10" xfId="0" applyNumberFormat="1" applyFont="1" applyFill="1" applyBorder="1" applyAlignment="1" applyProtection="1">
      <alignment vertical="center" wrapText="1"/>
      <protection locked="0"/>
    </xf>
    <xf numFmtId="2" fontId="0" fillId="6" borderId="11" xfId="0" applyNumberFormat="1" applyFont="1" applyFill="1" applyBorder="1" applyAlignment="1" applyProtection="1">
      <alignment horizontal="center" vertical="center" wrapText="1"/>
    </xf>
    <xf numFmtId="2" fontId="0" fillId="6" borderId="10" xfId="0" applyNumberFormat="1" applyFill="1" applyBorder="1"/>
    <xf numFmtId="2" fontId="0" fillId="7" borderId="10" xfId="0" applyNumberFormat="1" applyFill="1" applyBorder="1"/>
    <xf numFmtId="2" fontId="0" fillId="7" borderId="15" xfId="0" applyNumberFormat="1" applyFont="1" applyFill="1" applyBorder="1" applyAlignment="1" applyProtection="1">
      <alignment vertical="center" wrapText="1"/>
      <protection locked="0"/>
    </xf>
    <xf numFmtId="2" fontId="0" fillId="7" borderId="16" xfId="0" applyNumberFormat="1" applyFont="1" applyFill="1" applyBorder="1" applyAlignment="1" applyProtection="1">
      <alignment vertical="center" wrapText="1"/>
      <protection locked="0"/>
    </xf>
    <xf numFmtId="2" fontId="0" fillId="7" borderId="16" xfId="0" applyNumberFormat="1" applyFont="1" applyFill="1" applyBorder="1" applyAlignment="1" applyProtection="1">
      <alignment horizontal="center" vertical="center" wrapText="1"/>
    </xf>
    <xf numFmtId="2" fontId="0" fillId="7" borderId="17" xfId="0" applyNumberFormat="1" applyFont="1" applyFill="1" applyBorder="1" applyAlignment="1" applyProtection="1">
      <alignment horizontal="center" vertical="center" wrapText="1"/>
    </xf>
    <xf numFmtId="4" fontId="5" fillId="0" borderId="19" xfId="2" applyNumberFormat="1" applyFont="1" applyFill="1" applyBorder="1" applyAlignment="1" applyProtection="1">
      <alignment horizontal="center"/>
      <protection locked="0"/>
    </xf>
    <xf numFmtId="4" fontId="5" fillId="6" borderId="10" xfId="2" applyNumberFormat="1" applyFont="1" applyFill="1" applyBorder="1" applyAlignment="1" applyProtection="1">
      <alignment horizontal="center" vertical="center"/>
      <protection locked="0"/>
    </xf>
    <xf numFmtId="4" fontId="5" fillId="6" borderId="4" xfId="2" applyNumberFormat="1" applyFont="1" applyFill="1" applyBorder="1" applyAlignment="1" applyProtection="1">
      <alignment horizontal="center" vertical="center"/>
      <protection locked="0"/>
    </xf>
    <xf numFmtId="4" fontId="5" fillId="7" borderId="10" xfId="2" applyNumberFormat="1" applyFont="1" applyFill="1" applyBorder="1" applyAlignment="1" applyProtection="1">
      <alignment horizontal="center" vertical="center"/>
      <protection locked="0"/>
    </xf>
    <xf numFmtId="4" fontId="5" fillId="7" borderId="4" xfId="2" applyNumberFormat="1" applyFont="1" applyFill="1" applyBorder="1" applyAlignment="1" applyProtection="1">
      <alignment horizontal="center" vertical="center"/>
      <protection locked="0"/>
    </xf>
    <xf numFmtId="4" fontId="7" fillId="7" borderId="10" xfId="2" applyNumberFormat="1" applyFont="1" applyFill="1" applyBorder="1" applyAlignment="1" applyProtection="1">
      <alignment horizontal="center" vertical="center" wrapText="1"/>
      <protection locked="0"/>
    </xf>
    <xf numFmtId="4" fontId="7" fillId="7" borderId="4" xfId="2" applyNumberFormat="1" applyFont="1" applyFill="1" applyBorder="1" applyAlignment="1" applyProtection="1">
      <alignment horizontal="center" vertical="center" wrapText="1"/>
      <protection locked="0"/>
    </xf>
    <xf numFmtId="4" fontId="7" fillId="6" borderId="10" xfId="2" applyNumberFormat="1" applyFont="1" applyFill="1" applyBorder="1" applyAlignment="1" applyProtection="1">
      <alignment horizontal="center" vertical="center" wrapText="1"/>
      <protection locked="0"/>
    </xf>
    <xf numFmtId="4" fontId="7" fillId="6" borderId="4" xfId="2" applyNumberFormat="1" applyFont="1" applyFill="1" applyBorder="1" applyAlignment="1" applyProtection="1">
      <alignment horizontal="center" vertical="center" wrapText="1"/>
      <protection locked="0"/>
    </xf>
    <xf numFmtId="4" fontId="5" fillId="0" borderId="18" xfId="2" applyNumberFormat="1" applyFont="1" applyFill="1" applyBorder="1" applyAlignment="1" applyProtection="1">
      <alignment horizontal="left"/>
      <protection locked="0"/>
    </xf>
    <xf numFmtId="4" fontId="5" fillId="0" borderId="19" xfId="2" applyNumberFormat="1" applyFont="1" applyFill="1" applyBorder="1" applyAlignment="1" applyProtection="1">
      <protection locked="0"/>
    </xf>
    <xf numFmtId="4" fontId="7" fillId="6" borderId="5" xfId="2" applyNumberFormat="1" applyFont="1" applyFill="1" applyBorder="1" applyAlignment="1" applyProtection="1">
      <alignment horizontal="center" vertical="center" wrapText="1"/>
      <protection locked="0"/>
    </xf>
    <xf numFmtId="4" fontId="7" fillId="6" borderId="6" xfId="2" applyNumberFormat="1" applyFont="1" applyFill="1" applyBorder="1" applyAlignment="1" applyProtection="1">
      <alignment horizontal="center" vertical="center" wrapText="1"/>
      <protection locked="0"/>
    </xf>
    <xf numFmtId="4" fontId="7" fillId="6" borderId="7" xfId="2" applyNumberFormat="1" applyFont="1" applyFill="1" applyBorder="1" applyAlignment="1" applyProtection="1">
      <alignment horizontal="center" vertical="center" wrapText="1"/>
      <protection locked="0"/>
    </xf>
    <xf numFmtId="4" fontId="7" fillId="7" borderId="11" xfId="2" applyNumberFormat="1" applyFont="1" applyFill="1" applyBorder="1" applyAlignment="1" applyProtection="1">
      <alignment horizontal="center" vertical="center" wrapText="1"/>
      <protection locked="0"/>
    </xf>
    <xf numFmtId="4" fontId="5" fillId="6" borderId="11" xfId="2" applyNumberFormat="1" applyFont="1" applyFill="1" applyBorder="1" applyAlignment="1" applyProtection="1">
      <alignment horizontal="center" vertical="center"/>
      <protection locked="0"/>
    </xf>
    <xf numFmtId="4" fontId="5" fillId="7" borderId="11" xfId="2" applyNumberFormat="1" applyFont="1" applyFill="1" applyBorder="1" applyAlignment="1" applyProtection="1">
      <alignment horizontal="center" vertical="center"/>
      <protection locked="0"/>
    </xf>
    <xf numFmtId="4" fontId="7" fillId="6" borderId="11" xfId="2" applyNumberFormat="1" applyFont="1" applyFill="1" applyBorder="1" applyAlignment="1" applyProtection="1">
      <alignment horizontal="center" vertical="center" wrapText="1"/>
      <protection locked="0"/>
    </xf>
    <xf numFmtId="4" fontId="5" fillId="7" borderId="15" xfId="2" applyNumberFormat="1" applyFont="1" applyFill="1" applyBorder="1" applyAlignment="1" applyProtection="1">
      <alignment horizontal="center" vertical="center"/>
      <protection locked="0"/>
    </xf>
    <xf numFmtId="4" fontId="5" fillId="7" borderId="16" xfId="2" applyNumberFormat="1" applyFont="1" applyFill="1" applyBorder="1" applyAlignment="1" applyProtection="1">
      <alignment horizontal="center" vertical="center"/>
      <protection locked="0"/>
    </xf>
    <xf numFmtId="4" fontId="5" fillId="7" borderId="17" xfId="2" applyNumberFormat="1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4" fontId="0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 wrapText="1"/>
      <protection locked="0"/>
    </xf>
    <xf numFmtId="0" fontId="0" fillId="6" borderId="10" xfId="0" applyFont="1" applyFill="1" applyBorder="1" applyAlignment="1" applyProtection="1">
      <alignment horizontal="center" vertical="center" wrapText="1"/>
      <protection locked="0"/>
    </xf>
    <xf numFmtId="0" fontId="0" fillId="6" borderId="15" xfId="0" applyFont="1" applyFill="1" applyBorder="1" applyAlignment="1" applyProtection="1">
      <alignment horizontal="center" vertical="center" wrapText="1"/>
      <protection locked="0"/>
    </xf>
    <xf numFmtId="0" fontId="0" fillId="6" borderId="7" xfId="0" applyNumberFormat="1" applyFont="1" applyFill="1" applyBorder="1" applyAlignment="1" applyProtection="1">
      <alignment vertical="center" wrapText="1"/>
      <protection locked="0"/>
    </xf>
    <xf numFmtId="0" fontId="0" fillId="7" borderId="11" xfId="0" applyNumberFormat="1" applyFont="1" applyFill="1" applyBorder="1" applyAlignment="1" applyProtection="1">
      <alignment vertical="center" wrapText="1"/>
      <protection locked="0"/>
    </xf>
    <xf numFmtId="0" fontId="0" fillId="6" borderId="11" xfId="0" applyNumberFormat="1" applyFont="1" applyFill="1" applyBorder="1" applyAlignment="1" applyProtection="1">
      <alignment vertical="center" wrapText="1"/>
      <protection locked="0"/>
    </xf>
    <xf numFmtId="0" fontId="0" fillId="6" borderId="17" xfId="0" applyNumberFormat="1" applyFont="1" applyFill="1" applyBorder="1" applyAlignment="1" applyProtection="1">
      <alignment vertical="center" wrapText="1"/>
      <protection locked="0"/>
    </xf>
    <xf numFmtId="0" fontId="12" fillId="7" borderId="4" xfId="0" applyFont="1" applyFill="1" applyBorder="1" applyAlignment="1" applyProtection="1">
      <alignment horizontal="center" vertical="center" wrapText="1"/>
      <protection locked="0"/>
    </xf>
    <xf numFmtId="3" fontId="5" fillId="6" borderId="5" xfId="2" applyNumberFormat="1" applyFont="1" applyFill="1" applyBorder="1" applyAlignment="1" applyProtection="1">
      <alignment horizontal="right" vertical="center"/>
      <protection locked="0"/>
    </xf>
    <xf numFmtId="3" fontId="5" fillId="6" borderId="6" xfId="2" applyNumberFormat="1" applyFont="1" applyFill="1" applyBorder="1" applyAlignment="1" applyProtection="1">
      <alignment horizontal="right" vertical="center"/>
      <protection locked="0"/>
    </xf>
    <xf numFmtId="3" fontId="5" fillId="7" borderId="10" xfId="2" applyNumberFormat="1" applyFont="1" applyFill="1" applyBorder="1" applyAlignment="1" applyProtection="1">
      <alignment horizontal="right" vertical="center"/>
      <protection locked="0"/>
    </xf>
    <xf numFmtId="3" fontId="5" fillId="7" borderId="4" xfId="2" applyNumberFormat="1" applyFont="1" applyFill="1" applyBorder="1" applyAlignment="1" applyProtection="1">
      <alignment horizontal="right" vertical="center"/>
      <protection locked="0"/>
    </xf>
    <xf numFmtId="3" fontId="5" fillId="6" borderId="10" xfId="2" applyNumberFormat="1" applyFont="1" applyFill="1" applyBorder="1" applyAlignment="1" applyProtection="1">
      <alignment horizontal="right" vertical="center"/>
      <protection locked="0"/>
    </xf>
    <xf numFmtId="3" fontId="5" fillId="6" borderId="4" xfId="2" applyNumberFormat="1" applyFont="1" applyFill="1" applyBorder="1" applyAlignment="1" applyProtection="1">
      <alignment horizontal="right" vertical="center"/>
      <protection locked="0"/>
    </xf>
    <xf numFmtId="3" fontId="5" fillId="6" borderId="15" xfId="2" applyNumberFormat="1" applyFont="1" applyFill="1" applyBorder="1" applyAlignment="1" applyProtection="1">
      <alignment horizontal="right" vertical="center"/>
      <protection locked="0"/>
    </xf>
    <xf numFmtId="3" fontId="5" fillId="6" borderId="16" xfId="2" applyNumberFormat="1" applyFont="1" applyFill="1" applyBorder="1" applyAlignment="1" applyProtection="1">
      <alignment horizontal="right" vertical="center"/>
      <protection locked="0"/>
    </xf>
    <xf numFmtId="3" fontId="0" fillId="0" borderId="26" xfId="0" applyNumberFormat="1" applyFont="1" applyBorder="1"/>
    <xf numFmtId="3" fontId="2" fillId="0" borderId="26" xfId="0" applyNumberFormat="1" applyFont="1" applyBorder="1" applyAlignment="1">
      <alignment horizontal="center"/>
    </xf>
    <xf numFmtId="0" fontId="0" fillId="6" borderId="0" xfId="0" applyFill="1"/>
    <xf numFmtId="0" fontId="0" fillId="7" borderId="0" xfId="0" applyFill="1"/>
    <xf numFmtId="3" fontId="5" fillId="7" borderId="11" xfId="2" applyNumberFormat="1" applyFont="1" applyFill="1" applyBorder="1" applyAlignment="1" applyProtection="1">
      <alignment horizontal="right" vertical="center"/>
      <protection locked="0"/>
    </xf>
    <xf numFmtId="3" fontId="5" fillId="6" borderId="11" xfId="2" applyNumberFormat="1" applyFont="1" applyFill="1" applyBorder="1" applyAlignment="1" applyProtection="1">
      <alignment horizontal="right" vertical="center"/>
      <protection locked="0"/>
    </xf>
    <xf numFmtId="3" fontId="0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5" fillId="6" borderId="7" xfId="2" applyNumberFormat="1" applyFont="1" applyFill="1" applyBorder="1" applyAlignment="1" applyProtection="1">
      <alignment horizontal="right" vertical="center"/>
      <protection locked="0"/>
    </xf>
    <xf numFmtId="0" fontId="0" fillId="6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6" xfId="0" applyFont="1" applyFill="1" applyBorder="1" applyAlignment="1" applyProtection="1">
      <alignment horizontal="right" vertical="center" wrapText="1"/>
      <protection locked="0"/>
    </xf>
    <xf numFmtId="1" fontId="0" fillId="6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7" xfId="0" applyFont="1" applyFill="1" applyBorder="1" applyAlignment="1" applyProtection="1">
      <alignment vertical="center" wrapText="1"/>
      <protection locked="0"/>
    </xf>
    <xf numFmtId="3" fontId="5" fillId="6" borderId="17" xfId="2" applyNumberFormat="1" applyFont="1" applyFill="1" applyBorder="1" applyAlignment="1" applyProtection="1">
      <alignment horizontal="right" vertical="center"/>
      <protection locked="0"/>
    </xf>
    <xf numFmtId="0" fontId="0" fillId="6" borderId="15" xfId="0" applyFill="1" applyBorder="1" applyAlignment="1">
      <alignment horizontal="right"/>
    </xf>
    <xf numFmtId="2" fontId="0" fillId="6" borderId="16" xfId="0" applyNumberFormat="1" applyFill="1" applyBorder="1" applyAlignment="1">
      <alignment horizontal="right"/>
    </xf>
    <xf numFmtId="0" fontId="0" fillId="6" borderId="16" xfId="0" applyFill="1" applyBorder="1" applyAlignment="1">
      <alignment horizontal="right"/>
    </xf>
    <xf numFmtId="1" fontId="0" fillId="6" borderId="16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3" fontId="5" fillId="7" borderId="15" xfId="2" applyNumberFormat="1" applyFont="1" applyFill="1" applyBorder="1" applyAlignment="1" applyProtection="1">
      <alignment horizontal="right" vertical="center"/>
      <protection locked="0"/>
    </xf>
    <xf numFmtId="3" fontId="5" fillId="7" borderId="16" xfId="2" applyNumberFormat="1" applyFont="1" applyFill="1" applyBorder="1" applyAlignment="1" applyProtection="1">
      <alignment horizontal="right" vertical="center"/>
      <protection locked="0"/>
    </xf>
    <xf numFmtId="3" fontId="0" fillId="0" borderId="26" xfId="0" applyNumberFormat="1" applyFont="1" applyBorder="1" applyAlignment="1">
      <alignment horizontal="center"/>
    </xf>
    <xf numFmtId="4" fontId="8" fillId="0" borderId="19" xfId="2" applyNumberFormat="1" applyFont="1" applyFill="1" applyBorder="1" applyAlignment="1" applyProtection="1">
      <alignment horizontal="center"/>
      <protection locked="0"/>
    </xf>
    <xf numFmtId="0" fontId="8" fillId="0" borderId="19" xfId="2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/>
    <xf numFmtId="0" fontId="7" fillId="6" borderId="37" xfId="2" applyFont="1" applyFill="1" applyBorder="1" applyAlignment="1" applyProtection="1">
      <alignment horizontal="center" vertical="center" wrapText="1"/>
      <protection locked="0"/>
    </xf>
    <xf numFmtId="0" fontId="7" fillId="7" borderId="38" xfId="2" applyFont="1" applyFill="1" applyBorder="1" applyAlignment="1" applyProtection="1">
      <alignment horizontal="center" vertical="center" wrapText="1"/>
      <protection locked="0"/>
    </xf>
    <xf numFmtId="0" fontId="7" fillId="6" borderId="38" xfId="2" applyFont="1" applyFill="1" applyBorder="1" applyAlignment="1" applyProtection="1">
      <alignment horizontal="center" vertical="center" wrapText="1"/>
      <protection locked="0"/>
    </xf>
    <xf numFmtId="0" fontId="7" fillId="6" borderId="39" xfId="2" applyFont="1" applyFill="1" applyBorder="1" applyAlignment="1" applyProtection="1">
      <alignment horizontal="center" vertical="center" wrapText="1"/>
      <protection locked="0"/>
    </xf>
    <xf numFmtId="0" fontId="0" fillId="6" borderId="12" xfId="0" applyNumberFormat="1" applyFont="1" applyFill="1" applyBorder="1" applyAlignment="1" applyProtection="1">
      <alignment vertical="center" wrapText="1"/>
      <protection locked="0"/>
    </xf>
    <xf numFmtId="0" fontId="0" fillId="7" borderId="8" xfId="0" applyNumberFormat="1" applyFont="1" applyFill="1" applyBorder="1" applyAlignment="1" applyProtection="1">
      <alignment vertical="center" wrapText="1"/>
      <protection locked="0"/>
    </xf>
    <xf numFmtId="0" fontId="0" fillId="6" borderId="8" xfId="0" applyFill="1" applyBorder="1"/>
    <xf numFmtId="0" fontId="0" fillId="7" borderId="8" xfId="0" applyFill="1" applyBorder="1"/>
    <xf numFmtId="0" fontId="0" fillId="6" borderId="33" xfId="0" applyFill="1" applyBorder="1"/>
    <xf numFmtId="3" fontId="5" fillId="5" borderId="4" xfId="2" applyNumberFormat="1" applyFont="1" applyFill="1" applyBorder="1" applyAlignment="1" applyProtection="1">
      <alignment horizontal="right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4" fillId="3" borderId="29" xfId="0" applyFont="1" applyFill="1" applyBorder="1" applyAlignment="1" applyProtection="1">
      <alignment horizontal="center" vertical="center" wrapText="1"/>
      <protection locked="0"/>
    </xf>
    <xf numFmtId="0" fontId="14" fillId="3" borderId="21" xfId="0" applyFont="1" applyFill="1" applyBorder="1" applyAlignment="1" applyProtection="1">
      <alignment horizontal="center" vertical="center" wrapText="1"/>
      <protection locked="0"/>
    </xf>
    <xf numFmtId="0" fontId="14" fillId="3" borderId="30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16" xfId="0" applyFont="1" applyFill="1" applyBorder="1" applyAlignment="1" applyProtection="1">
      <alignment horizontal="center" vertical="center" wrapText="1"/>
      <protection locked="0"/>
    </xf>
    <xf numFmtId="44" fontId="16" fillId="4" borderId="5" xfId="1" applyFont="1" applyFill="1" applyBorder="1" applyAlignment="1" applyProtection="1">
      <alignment horizontal="center" vertical="center" wrapText="1"/>
      <protection locked="0"/>
    </xf>
    <xf numFmtId="44" fontId="16" fillId="4" borderId="6" xfId="1" applyFont="1" applyFill="1" applyBorder="1" applyAlignment="1" applyProtection="1">
      <alignment horizontal="center" vertical="center" wrapText="1"/>
      <protection locked="0"/>
    </xf>
    <xf numFmtId="44" fontId="16" fillId="4" borderId="7" xfId="1" applyFont="1" applyFill="1" applyBorder="1" applyAlignment="1" applyProtection="1">
      <alignment horizontal="center" vertical="center" wrapText="1"/>
      <protection locked="0"/>
    </xf>
    <xf numFmtId="0" fontId="18" fillId="8" borderId="6" xfId="0" applyFont="1" applyFill="1" applyBorder="1" applyAlignment="1" applyProtection="1">
      <alignment horizontal="center" vertical="center" wrapText="1"/>
      <protection locked="0"/>
    </xf>
    <xf numFmtId="0" fontId="18" fillId="8" borderId="16" xfId="0" applyFont="1" applyFill="1" applyBorder="1" applyAlignment="1" applyProtection="1">
      <alignment horizontal="center" vertical="center" wrapText="1"/>
      <protection locked="0"/>
    </xf>
    <xf numFmtId="0" fontId="18" fillId="8" borderId="7" xfId="0" applyFont="1" applyFill="1" applyBorder="1" applyAlignment="1" applyProtection="1">
      <alignment horizontal="center" vertical="center" wrapText="1"/>
      <protection locked="0"/>
    </xf>
    <xf numFmtId="0" fontId="18" fillId="8" borderId="17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horizontal="center" vertical="center" wrapText="1"/>
      <protection locked="0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0" fontId="16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0" fillId="0" borderId="0" xfId="0" applyAlignment="1"/>
    <xf numFmtId="0" fontId="14" fillId="3" borderId="20" xfId="0" applyFont="1" applyFill="1" applyBorder="1" applyAlignment="1" applyProtection="1">
      <alignment horizontal="center" vertical="center" wrapText="1"/>
      <protection locked="0"/>
    </xf>
    <xf numFmtId="0" fontId="14" fillId="3" borderId="22" xfId="0" applyFont="1" applyFill="1" applyBorder="1" applyAlignment="1" applyProtection="1">
      <alignment horizontal="center" vertical="center" wrapText="1"/>
      <protection locked="0"/>
    </xf>
    <xf numFmtId="0" fontId="14" fillId="4" borderId="29" xfId="0" applyFont="1" applyFill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 applyProtection="1">
      <alignment horizontal="center" vertical="center" wrapText="1"/>
      <protection locked="0"/>
    </xf>
    <xf numFmtId="0" fontId="14" fillId="4" borderId="22" xfId="0" applyFont="1" applyFill="1" applyBorder="1" applyAlignment="1" applyProtection="1">
      <alignment horizontal="center" vertical="center" wrapText="1"/>
      <protection locked="0"/>
    </xf>
    <xf numFmtId="0" fontId="16" fillId="2" borderId="34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35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0" fontId="16" fillId="9" borderId="35" xfId="0" applyFont="1" applyFill="1" applyBorder="1" applyAlignment="1" applyProtection="1">
      <alignment horizontal="center" vertical="center" wrapText="1"/>
      <protection locked="0"/>
    </xf>
    <xf numFmtId="0" fontId="16" fillId="9" borderId="19" xfId="0" applyFont="1" applyFill="1" applyBorder="1" applyAlignment="1" applyProtection="1">
      <alignment horizontal="center" vertical="center" wrapText="1"/>
      <protection locked="0"/>
    </xf>
    <xf numFmtId="0" fontId="16" fillId="9" borderId="36" xfId="0" applyFont="1" applyFill="1" applyBorder="1" applyAlignment="1" applyProtection="1">
      <alignment horizontal="center" vertical="center" wrapText="1"/>
      <protection locked="0"/>
    </xf>
    <xf numFmtId="0" fontId="16" fillId="9" borderId="24" xfId="0" applyFont="1" applyFill="1" applyBorder="1" applyAlignment="1" applyProtection="1">
      <alignment horizontal="center" vertical="center" wrapText="1"/>
      <protection locked="0"/>
    </xf>
    <xf numFmtId="3" fontId="16" fillId="9" borderId="34" xfId="2" applyNumberFormat="1" applyFont="1" applyFill="1" applyBorder="1" applyAlignment="1" applyProtection="1">
      <alignment horizontal="center" vertical="center" wrapText="1"/>
      <protection locked="0"/>
    </xf>
    <xf numFmtId="3" fontId="16" fillId="9" borderId="18" xfId="2" applyNumberFormat="1" applyFont="1" applyFill="1" applyBorder="1" applyAlignment="1" applyProtection="1">
      <alignment horizontal="center" vertical="center" wrapText="1"/>
      <protection locked="0"/>
    </xf>
    <xf numFmtId="3" fontId="16" fillId="9" borderId="35" xfId="2" applyNumberFormat="1" applyFont="1" applyFill="1" applyBorder="1" applyAlignment="1" applyProtection="1">
      <alignment horizontal="center" vertical="center" wrapText="1"/>
      <protection locked="0"/>
    </xf>
    <xf numFmtId="3" fontId="16" fillId="9" borderId="19" xfId="2" applyNumberFormat="1" applyFont="1" applyFill="1" applyBorder="1" applyAlignment="1" applyProtection="1">
      <alignment horizontal="center" vertical="center" wrapText="1"/>
      <protection locked="0"/>
    </xf>
    <xf numFmtId="0" fontId="16" fillId="2" borderId="36" xfId="0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44" fontId="16" fillId="4" borderId="28" xfId="1" applyFont="1" applyFill="1" applyBorder="1" applyAlignment="1" applyProtection="1">
      <alignment horizontal="center" vertical="center" wrapText="1"/>
      <protection locked="0"/>
    </xf>
    <xf numFmtId="44" fontId="16" fillId="4" borderId="9" xfId="1" applyFont="1" applyFill="1" applyBorder="1" applyAlignment="1" applyProtection="1">
      <alignment horizontal="center" vertical="center" wrapText="1"/>
      <protection locked="0"/>
    </xf>
    <xf numFmtId="0" fontId="13" fillId="2" borderId="32" xfId="0" applyFont="1" applyFill="1" applyBorder="1" applyAlignment="1" applyProtection="1">
      <alignment horizontal="center"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4" fillId="3" borderId="32" xfId="0" applyFont="1" applyFill="1" applyBorder="1" applyAlignment="1" applyProtection="1">
      <alignment horizontal="center" vertical="center" wrapText="1"/>
      <protection locked="0"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0" fontId="14" fillId="3" borderId="14" xfId="0" applyFont="1" applyFill="1" applyBorder="1" applyAlignment="1" applyProtection="1">
      <alignment horizontal="center" vertical="center" wrapText="1"/>
      <protection locked="0"/>
    </xf>
    <xf numFmtId="0" fontId="14" fillId="4" borderId="32" xfId="0" applyFont="1" applyFill="1" applyBorder="1" applyAlignment="1" applyProtection="1">
      <alignment horizontal="center" vertical="center" wrapText="1"/>
      <protection locked="0"/>
    </xf>
    <xf numFmtId="0" fontId="14" fillId="4" borderId="13" xfId="0" applyFont="1" applyFill="1" applyBorder="1" applyAlignment="1" applyProtection="1">
      <alignment horizontal="center" vertical="center" wrapText="1"/>
      <protection locked="0"/>
    </xf>
    <xf numFmtId="0" fontId="14" fillId="4" borderId="14" xfId="0" applyFont="1" applyFill="1" applyBorder="1" applyAlignment="1" applyProtection="1">
      <alignment horizontal="center" vertical="center" wrapText="1"/>
      <protection locked="0"/>
    </xf>
    <xf numFmtId="0" fontId="16" fillId="9" borderId="6" xfId="0" applyFont="1" applyFill="1" applyBorder="1" applyAlignment="1" applyProtection="1">
      <alignment horizontal="center" vertical="center" wrapText="1"/>
      <protection locked="0"/>
    </xf>
    <xf numFmtId="0" fontId="16" fillId="9" borderId="16" xfId="0" applyFont="1" applyFill="1" applyBorder="1" applyAlignment="1" applyProtection="1">
      <alignment horizontal="center" vertical="center" wrapText="1"/>
      <protection locked="0"/>
    </xf>
    <xf numFmtId="0" fontId="16" fillId="9" borderId="7" xfId="0" applyFont="1" applyFill="1" applyBorder="1" applyAlignment="1" applyProtection="1">
      <alignment horizontal="center" vertical="center" wrapText="1"/>
      <protection locked="0"/>
    </xf>
    <xf numFmtId="0" fontId="16" fillId="9" borderId="17" xfId="0" applyFont="1" applyFill="1" applyBorder="1" applyAlignment="1" applyProtection="1">
      <alignment horizontal="center" vertical="center" wrapText="1"/>
      <protection locked="0"/>
    </xf>
    <xf numFmtId="3" fontId="16" fillId="9" borderId="5" xfId="2" applyNumberFormat="1" applyFont="1" applyFill="1" applyBorder="1" applyAlignment="1" applyProtection="1">
      <alignment horizontal="center" vertical="center" wrapText="1"/>
      <protection locked="0"/>
    </xf>
    <xf numFmtId="0" fontId="15" fillId="9" borderId="40" xfId="0" applyFont="1" applyFill="1" applyBorder="1" applyAlignment="1">
      <alignment horizontal="center" vertical="center" wrapText="1"/>
    </xf>
    <xf numFmtId="3" fontId="16" fillId="9" borderId="6" xfId="2" applyNumberFormat="1" applyFont="1" applyFill="1" applyBorder="1" applyAlignment="1" applyProtection="1">
      <alignment horizontal="center" vertical="center" wrapText="1"/>
      <protection locked="0"/>
    </xf>
    <xf numFmtId="0" fontId="15" fillId="9" borderId="41" xfId="0" applyFont="1" applyFill="1" applyBorder="1" applyAlignment="1">
      <alignment horizontal="center" vertical="center" wrapText="1"/>
    </xf>
    <xf numFmtId="3" fontId="16" fillId="9" borderId="2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44" fontId="16" fillId="4" borderId="23" xfId="1" applyFont="1" applyFill="1" applyBorder="1" applyAlignment="1" applyProtection="1">
      <alignment horizontal="center" vertical="center" wrapText="1"/>
      <protection locked="0"/>
    </xf>
    <xf numFmtId="0" fontId="16" fillId="9" borderId="21" xfId="2" applyFont="1" applyFill="1" applyBorder="1" applyAlignment="1" applyProtection="1">
      <alignment horizontal="center" vertical="center" wrapText="1"/>
      <protection locked="0"/>
    </xf>
    <xf numFmtId="0" fontId="16" fillId="9" borderId="35" xfId="2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center" wrapText="1"/>
      <protection locked="0"/>
    </xf>
  </cellXfs>
  <cellStyles count="11">
    <cellStyle name="Euro" xfId="3"/>
    <cellStyle name="Migliaia 2" xfId="5"/>
    <cellStyle name="Normale" xfId="0" builtinId="0"/>
    <cellStyle name="Normale 2" xfId="6"/>
    <cellStyle name="Normale 2 2" xfId="7"/>
    <cellStyle name="Normale 3" xfId="8"/>
    <cellStyle name="Normale 4" xfId="2"/>
    <cellStyle name="Normale 5" xfId="4"/>
    <cellStyle name="Normale 5 2" xfId="10"/>
    <cellStyle name="Percentuale 2" xfId="9"/>
    <cellStyle name="Valuta" xfId="1" builtinId="4"/>
  </cellStyles>
  <dxfs count="0"/>
  <tableStyles count="0" defaultTableStyle="TableStyleMedium9" defaultPivotStyle="PivotStyleLight16"/>
  <colors>
    <mruColors>
      <color rgb="FFFFFF99"/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30"/>
  <sheetViews>
    <sheetView zoomScaleNormal="100" workbookViewId="0">
      <pane ySplit="6" topLeftCell="A7" activePane="bottomLeft" state="frozen"/>
      <selection activeCell="A6" sqref="A6"/>
      <selection pane="bottomLeft" activeCell="C11" sqref="C11"/>
    </sheetView>
  </sheetViews>
  <sheetFormatPr defaultRowHeight="15" x14ac:dyDescent="0.25"/>
  <cols>
    <col min="1" max="1" width="19.140625" style="8" customWidth="1"/>
    <col min="2" max="2" width="29.140625" style="8" customWidth="1"/>
    <col min="3" max="3" width="18.5703125" style="8" customWidth="1"/>
    <col min="4" max="4" width="9.140625" style="8"/>
    <col min="5" max="7" width="9.28515625" style="8" customWidth="1"/>
    <col min="8" max="8" width="9.7109375" style="8" customWidth="1"/>
    <col min="9" max="9" width="9.42578125" style="8" customWidth="1"/>
    <col min="10" max="10" width="8.7109375" style="8" customWidth="1"/>
    <col min="11" max="12" width="9.28515625" style="8" bestFit="1" customWidth="1"/>
    <col min="13" max="13" width="9.140625" style="8"/>
    <col min="14" max="19" width="9.140625" style="8" customWidth="1"/>
    <col min="20" max="22" width="9.140625" style="8"/>
    <col min="23" max="23" width="23.28515625" style="8" customWidth="1"/>
    <col min="24" max="24" width="11.28515625" style="8" customWidth="1"/>
    <col min="25" max="25" width="12.140625" style="8" customWidth="1"/>
    <col min="26" max="26" width="17.140625" style="8" customWidth="1"/>
    <col min="27" max="27" width="9.7109375" style="8" customWidth="1"/>
    <col min="28" max="28" width="11.7109375" style="8" customWidth="1"/>
    <col min="29" max="16384" width="9.140625" style="8"/>
  </cols>
  <sheetData>
    <row r="1" spans="1:28" ht="18" customHeight="1" x14ac:dyDescent="0.25">
      <c r="A1" s="2" t="s">
        <v>24</v>
      </c>
      <c r="C1" s="10"/>
    </row>
    <row r="2" spans="1:28" ht="15" customHeight="1" x14ac:dyDescent="0.25">
      <c r="A2" s="2" t="s">
        <v>164</v>
      </c>
    </row>
    <row r="3" spans="1:28" s="10" customFormat="1" ht="14.25" customHeight="1" thickBot="1" x14ac:dyDescent="0.3">
      <c r="A3" s="2"/>
    </row>
    <row r="4" spans="1:28" s="22" customFormat="1" ht="30.75" customHeight="1" thickBot="1" x14ac:dyDescent="0.25">
      <c r="A4" s="280" t="s">
        <v>0</v>
      </c>
      <c r="B4" s="281"/>
      <c r="C4" s="281"/>
      <c r="D4" s="281"/>
      <c r="E4" s="281"/>
      <c r="F4" s="281"/>
      <c r="G4" s="281"/>
      <c r="H4" s="281"/>
      <c r="I4" s="282"/>
      <c r="J4" s="283" t="s">
        <v>1</v>
      </c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5"/>
      <c r="W4" s="286" t="s">
        <v>174</v>
      </c>
      <c r="X4" s="287"/>
      <c r="Y4" s="287"/>
      <c r="Z4" s="287"/>
      <c r="AA4" s="287"/>
      <c r="AB4" s="288"/>
    </row>
    <row r="5" spans="1:28" s="22" customFormat="1" ht="17.25" customHeight="1" x14ac:dyDescent="0.2">
      <c r="A5" s="289" t="s">
        <v>2</v>
      </c>
      <c r="B5" s="291" t="s">
        <v>3</v>
      </c>
      <c r="C5" s="291" t="s">
        <v>4</v>
      </c>
      <c r="D5" s="291" t="s">
        <v>5</v>
      </c>
      <c r="E5" s="291" t="s">
        <v>165</v>
      </c>
      <c r="F5" s="291" t="s">
        <v>166</v>
      </c>
      <c r="G5" s="291" t="s">
        <v>167</v>
      </c>
      <c r="H5" s="291" t="s">
        <v>17</v>
      </c>
      <c r="I5" s="303" t="s">
        <v>180</v>
      </c>
      <c r="J5" s="300" t="s">
        <v>7</v>
      </c>
      <c r="K5" s="301"/>
      <c r="L5" s="301" t="s">
        <v>8</v>
      </c>
      <c r="M5" s="301"/>
      <c r="N5" s="301" t="s">
        <v>9</v>
      </c>
      <c r="O5" s="301"/>
      <c r="P5" s="301" t="s">
        <v>10</v>
      </c>
      <c r="Q5" s="301"/>
      <c r="R5" s="301" t="s">
        <v>11</v>
      </c>
      <c r="S5" s="301"/>
      <c r="T5" s="296" t="s">
        <v>168</v>
      </c>
      <c r="U5" s="296" t="s">
        <v>169</v>
      </c>
      <c r="V5" s="298" t="s">
        <v>170</v>
      </c>
      <c r="W5" s="293" t="s">
        <v>12</v>
      </c>
      <c r="X5" s="294"/>
      <c r="Y5" s="294"/>
      <c r="Z5" s="294" t="s">
        <v>13</v>
      </c>
      <c r="AA5" s="294"/>
      <c r="AB5" s="295"/>
    </row>
    <row r="6" spans="1:28" s="22" customFormat="1" ht="54" customHeight="1" thickBot="1" x14ac:dyDescent="0.25">
      <c r="A6" s="290"/>
      <c r="B6" s="292"/>
      <c r="C6" s="292"/>
      <c r="D6" s="292"/>
      <c r="E6" s="292"/>
      <c r="F6" s="302"/>
      <c r="G6" s="292"/>
      <c r="H6" s="292"/>
      <c r="I6" s="304"/>
      <c r="J6" s="55" t="s">
        <v>171</v>
      </c>
      <c r="K6" s="56" t="s">
        <v>172</v>
      </c>
      <c r="L6" s="56" t="s">
        <v>171</v>
      </c>
      <c r="M6" s="56" t="s">
        <v>172</v>
      </c>
      <c r="N6" s="56" t="s">
        <v>171</v>
      </c>
      <c r="O6" s="56" t="s">
        <v>172</v>
      </c>
      <c r="P6" s="56" t="s">
        <v>171</v>
      </c>
      <c r="Q6" s="56" t="s">
        <v>172</v>
      </c>
      <c r="R6" s="56" t="s">
        <v>171</v>
      </c>
      <c r="S6" s="56" t="s">
        <v>172</v>
      </c>
      <c r="T6" s="297"/>
      <c r="U6" s="297"/>
      <c r="V6" s="299"/>
      <c r="W6" s="68" t="s">
        <v>14</v>
      </c>
      <c r="X6" s="69" t="s">
        <v>173</v>
      </c>
      <c r="Y6" s="69" t="s">
        <v>15</v>
      </c>
      <c r="Z6" s="70" t="s">
        <v>14</v>
      </c>
      <c r="AA6" s="69" t="s">
        <v>173</v>
      </c>
      <c r="AB6" s="71" t="s">
        <v>15</v>
      </c>
    </row>
    <row r="7" spans="1:28" ht="42" x14ac:dyDescent="0.25">
      <c r="A7" s="42" t="s">
        <v>25</v>
      </c>
      <c r="B7" s="43" t="s">
        <v>26</v>
      </c>
      <c r="C7" s="43" t="s">
        <v>27</v>
      </c>
      <c r="D7" s="107" t="s">
        <v>28</v>
      </c>
      <c r="E7" s="227">
        <v>8713</v>
      </c>
      <c r="F7" s="228">
        <v>616</v>
      </c>
      <c r="G7" s="228">
        <v>4531</v>
      </c>
      <c r="H7" s="143">
        <f>E7+F7+G7</f>
        <v>13860</v>
      </c>
      <c r="I7" s="50">
        <v>437</v>
      </c>
      <c r="J7" s="93"/>
      <c r="K7" s="94"/>
      <c r="L7" s="95">
        <v>8</v>
      </c>
      <c r="M7" s="95">
        <v>125</v>
      </c>
      <c r="N7" s="94"/>
      <c r="O7" s="94"/>
      <c r="P7" s="94"/>
      <c r="Q7" s="94"/>
      <c r="R7" s="94"/>
      <c r="S7" s="94"/>
      <c r="T7" s="78"/>
      <c r="U7" s="110">
        <f>J7+L7+N7+P7+R7</f>
        <v>8</v>
      </c>
      <c r="V7" s="111">
        <f>K7+M7+O7+Q7+S7</f>
        <v>125</v>
      </c>
      <c r="W7" s="118" t="s">
        <v>23</v>
      </c>
      <c r="X7" s="77">
        <v>592</v>
      </c>
      <c r="Y7" s="77">
        <v>8</v>
      </c>
      <c r="Z7" s="119"/>
      <c r="AA7" s="77"/>
      <c r="AB7" s="120"/>
    </row>
    <row r="8" spans="1:28" x14ac:dyDescent="0.25">
      <c r="A8" s="40" t="s">
        <v>29</v>
      </c>
      <c r="B8" s="30" t="s">
        <v>30</v>
      </c>
      <c r="C8" s="30" t="s">
        <v>31</v>
      </c>
      <c r="D8" s="108" t="s">
        <v>28</v>
      </c>
      <c r="E8" s="229">
        <v>1018</v>
      </c>
      <c r="F8" s="230">
        <v>285</v>
      </c>
      <c r="G8" s="230">
        <v>812.82</v>
      </c>
      <c r="H8" s="127">
        <f t="shared" ref="H8:H29" si="0">E8+F8+G8</f>
        <v>2115.8200000000002</v>
      </c>
      <c r="I8" s="51">
        <v>58</v>
      </c>
      <c r="J8" s="96"/>
      <c r="K8" s="86"/>
      <c r="L8" s="87">
        <v>2</v>
      </c>
      <c r="M8" s="87">
        <v>22.5</v>
      </c>
      <c r="N8" s="86"/>
      <c r="O8" s="86"/>
      <c r="P8" s="86"/>
      <c r="Q8" s="86"/>
      <c r="R8" s="86"/>
      <c r="S8" s="86"/>
      <c r="T8" s="33"/>
      <c r="U8" s="17">
        <f t="shared" ref="U8:U29" si="1">J8+L8+N8+P8+R8</f>
        <v>2</v>
      </c>
      <c r="V8" s="18">
        <f t="shared" ref="V8:V29" si="2">K8+M8+O8+Q8+S8</f>
        <v>22.5</v>
      </c>
      <c r="W8" s="121" t="s">
        <v>23</v>
      </c>
      <c r="X8" s="62">
        <v>90</v>
      </c>
      <c r="Y8" s="62">
        <v>1</v>
      </c>
      <c r="Z8" s="20"/>
      <c r="AA8" s="62"/>
      <c r="AB8" s="21"/>
    </row>
    <row r="9" spans="1:28" ht="21" x14ac:dyDescent="0.25">
      <c r="A9" s="38" t="s">
        <v>32</v>
      </c>
      <c r="B9" s="29" t="s">
        <v>33</v>
      </c>
      <c r="C9" s="29" t="s">
        <v>27</v>
      </c>
      <c r="D9" s="109" t="s">
        <v>28</v>
      </c>
      <c r="E9" s="231">
        <v>3454.4500000000003</v>
      </c>
      <c r="F9" s="232">
        <v>770.98</v>
      </c>
      <c r="G9" s="232">
        <v>1671.69</v>
      </c>
      <c r="H9" s="129">
        <f t="shared" si="0"/>
        <v>5897.1200000000008</v>
      </c>
      <c r="I9" s="52">
        <v>188</v>
      </c>
      <c r="J9" s="99"/>
      <c r="K9" s="83"/>
      <c r="L9" s="84">
        <v>3</v>
      </c>
      <c r="M9" s="84">
        <v>60</v>
      </c>
      <c r="N9" s="83"/>
      <c r="O9" s="83"/>
      <c r="P9" s="83"/>
      <c r="Q9" s="83"/>
      <c r="R9" s="83"/>
      <c r="S9" s="83"/>
      <c r="T9" s="28"/>
      <c r="U9" s="12">
        <f t="shared" si="1"/>
        <v>3</v>
      </c>
      <c r="V9" s="13">
        <f t="shared" si="2"/>
        <v>60</v>
      </c>
      <c r="W9" s="122" t="s">
        <v>23</v>
      </c>
      <c r="X9" s="57">
        <v>130</v>
      </c>
      <c r="Y9" s="57">
        <v>2</v>
      </c>
      <c r="Z9" s="15"/>
      <c r="AA9" s="57"/>
      <c r="AB9" s="16"/>
    </row>
    <row r="10" spans="1:28" x14ac:dyDescent="0.25">
      <c r="A10" s="40" t="s">
        <v>34</v>
      </c>
      <c r="B10" s="30" t="s">
        <v>35</v>
      </c>
      <c r="C10" s="30" t="s">
        <v>36</v>
      </c>
      <c r="D10" s="45" t="s">
        <v>37</v>
      </c>
      <c r="E10" s="229">
        <v>1553.0899999999997</v>
      </c>
      <c r="F10" s="230">
        <v>513.65</v>
      </c>
      <c r="G10" s="230">
        <v>1321.32</v>
      </c>
      <c r="H10" s="127">
        <f t="shared" si="0"/>
        <v>3388.0599999999995</v>
      </c>
      <c r="I10" s="51">
        <v>88</v>
      </c>
      <c r="J10" s="96"/>
      <c r="K10" s="86"/>
      <c r="L10" s="87">
        <v>3</v>
      </c>
      <c r="M10" s="87">
        <v>32.5</v>
      </c>
      <c r="N10" s="86"/>
      <c r="O10" s="86"/>
      <c r="P10" s="86"/>
      <c r="Q10" s="86"/>
      <c r="R10" s="86"/>
      <c r="S10" s="86"/>
      <c r="T10" s="33"/>
      <c r="U10" s="17">
        <f t="shared" si="1"/>
        <v>3</v>
      </c>
      <c r="V10" s="18">
        <f t="shared" si="2"/>
        <v>32.5</v>
      </c>
      <c r="W10" s="121" t="s">
        <v>23</v>
      </c>
      <c r="X10" s="62">
        <v>178</v>
      </c>
      <c r="Y10" s="62">
        <v>2</v>
      </c>
      <c r="Z10" s="20"/>
      <c r="AA10" s="62"/>
      <c r="AB10" s="21"/>
    </row>
    <row r="11" spans="1:28" ht="31.5" x14ac:dyDescent="0.25">
      <c r="A11" s="38" t="s">
        <v>38</v>
      </c>
      <c r="B11" s="29" t="s">
        <v>39</v>
      </c>
      <c r="C11" s="29" t="s">
        <v>40</v>
      </c>
      <c r="D11" s="46" t="s">
        <v>37</v>
      </c>
      <c r="E11" s="231">
        <v>2010.08</v>
      </c>
      <c r="F11" s="232">
        <v>362.65</v>
      </c>
      <c r="G11" s="232">
        <v>907.27</v>
      </c>
      <c r="H11" s="129">
        <f t="shared" si="0"/>
        <v>3280</v>
      </c>
      <c r="I11" s="52">
        <v>107</v>
      </c>
      <c r="J11" s="99"/>
      <c r="K11" s="83"/>
      <c r="L11" s="84">
        <v>3</v>
      </c>
      <c r="M11" s="84">
        <v>32.5</v>
      </c>
      <c r="N11" s="83"/>
      <c r="O11" s="83"/>
      <c r="P11" s="83"/>
      <c r="Q11" s="83"/>
      <c r="R11" s="83"/>
      <c r="S11" s="83"/>
      <c r="T11" s="28"/>
      <c r="U11" s="12">
        <f t="shared" si="1"/>
        <v>3</v>
      </c>
      <c r="V11" s="13">
        <f t="shared" si="2"/>
        <v>32.5</v>
      </c>
      <c r="W11" s="122" t="s">
        <v>23</v>
      </c>
      <c r="X11" s="57">
        <v>75</v>
      </c>
      <c r="Y11" s="57">
        <v>2</v>
      </c>
      <c r="Z11" s="15"/>
      <c r="AA11" s="57"/>
      <c r="AB11" s="16"/>
    </row>
    <row r="12" spans="1:28" ht="21" x14ac:dyDescent="0.25">
      <c r="A12" s="40" t="s">
        <v>42</v>
      </c>
      <c r="B12" s="30" t="s">
        <v>43</v>
      </c>
      <c r="C12" s="30" t="s">
        <v>44</v>
      </c>
      <c r="D12" s="45" t="s">
        <v>45</v>
      </c>
      <c r="E12" s="229">
        <v>1781.0699999999997</v>
      </c>
      <c r="F12" s="230">
        <v>471.42</v>
      </c>
      <c r="G12" s="230">
        <v>1153.0899999999999</v>
      </c>
      <c r="H12" s="127">
        <f t="shared" si="0"/>
        <v>3405.58</v>
      </c>
      <c r="I12" s="51">
        <v>131</v>
      </c>
      <c r="J12" s="98"/>
      <c r="K12" s="34"/>
      <c r="L12" s="88">
        <v>2</v>
      </c>
      <c r="M12" s="88">
        <v>30</v>
      </c>
      <c r="N12" s="34"/>
      <c r="O12" s="34"/>
      <c r="P12" s="34"/>
      <c r="Q12" s="34"/>
      <c r="R12" s="34"/>
      <c r="S12" s="34"/>
      <c r="T12" s="34"/>
      <c r="U12" s="17">
        <f t="shared" si="1"/>
        <v>2</v>
      </c>
      <c r="V12" s="18">
        <f t="shared" si="2"/>
        <v>30</v>
      </c>
      <c r="W12" s="121" t="s">
        <v>23</v>
      </c>
      <c r="X12" s="88">
        <v>150</v>
      </c>
      <c r="Y12" s="88">
        <v>4</v>
      </c>
      <c r="Z12" s="20"/>
      <c r="AA12" s="62"/>
      <c r="AB12" s="21"/>
    </row>
    <row r="13" spans="1:28" s="237" customFormat="1" ht="21" x14ac:dyDescent="0.25">
      <c r="A13" s="38" t="s">
        <v>46</v>
      </c>
      <c r="B13" s="29" t="s">
        <v>47</v>
      </c>
      <c r="C13" s="29" t="s">
        <v>48</v>
      </c>
      <c r="D13" s="109" t="s">
        <v>45</v>
      </c>
      <c r="E13" s="231">
        <v>720</v>
      </c>
      <c r="F13" s="232">
        <v>213</v>
      </c>
      <c r="G13" s="232">
        <v>467</v>
      </c>
      <c r="H13" s="129">
        <f t="shared" si="0"/>
        <v>1400</v>
      </c>
      <c r="I13" s="52">
        <v>12</v>
      </c>
      <c r="J13" s="99"/>
      <c r="K13" s="83"/>
      <c r="L13" s="84">
        <v>1</v>
      </c>
      <c r="M13" s="84">
        <v>14</v>
      </c>
      <c r="N13" s="83"/>
      <c r="O13" s="83"/>
      <c r="P13" s="83"/>
      <c r="Q13" s="83"/>
      <c r="R13" s="83"/>
      <c r="S13" s="83"/>
      <c r="T13" s="28"/>
      <c r="U13" s="12">
        <f t="shared" si="1"/>
        <v>1</v>
      </c>
      <c r="V13" s="13">
        <f t="shared" si="2"/>
        <v>14</v>
      </c>
      <c r="W13" s="122" t="s">
        <v>23</v>
      </c>
      <c r="X13" s="57">
        <v>65</v>
      </c>
      <c r="Y13" s="57">
        <v>1</v>
      </c>
      <c r="Z13" s="15"/>
      <c r="AA13" s="57"/>
      <c r="AB13" s="16"/>
    </row>
    <row r="14" spans="1:28" s="238" customFormat="1" x14ac:dyDescent="0.25">
      <c r="A14" s="40" t="s">
        <v>49</v>
      </c>
      <c r="B14" s="30" t="s">
        <v>50</v>
      </c>
      <c r="C14" s="30" t="s">
        <v>51</v>
      </c>
      <c r="D14" s="108" t="s">
        <v>45</v>
      </c>
      <c r="E14" s="229">
        <v>396</v>
      </c>
      <c r="F14" s="230">
        <v>296</v>
      </c>
      <c r="G14" s="230">
        <v>260</v>
      </c>
      <c r="H14" s="127">
        <f t="shared" si="0"/>
        <v>952</v>
      </c>
      <c r="I14" s="51">
        <v>20</v>
      </c>
      <c r="J14" s="96"/>
      <c r="K14" s="86"/>
      <c r="L14" s="87">
        <v>2</v>
      </c>
      <c r="M14" s="87">
        <v>10</v>
      </c>
      <c r="N14" s="86"/>
      <c r="O14" s="86"/>
      <c r="P14" s="86"/>
      <c r="Q14" s="86"/>
      <c r="R14" s="86"/>
      <c r="S14" s="86"/>
      <c r="T14" s="33"/>
      <c r="U14" s="17">
        <f t="shared" si="1"/>
        <v>2</v>
      </c>
      <c r="V14" s="18">
        <f t="shared" si="2"/>
        <v>10</v>
      </c>
      <c r="W14" s="121" t="s">
        <v>23</v>
      </c>
      <c r="X14" s="62"/>
      <c r="Y14" s="62"/>
      <c r="Z14" s="20"/>
      <c r="AA14" s="62"/>
      <c r="AB14" s="21"/>
    </row>
    <row r="15" spans="1:28" ht="21" x14ac:dyDescent="0.25">
      <c r="A15" s="38" t="s">
        <v>52</v>
      </c>
      <c r="B15" s="29" t="s">
        <v>53</v>
      </c>
      <c r="C15" s="29" t="s">
        <v>54</v>
      </c>
      <c r="D15" s="109" t="s">
        <v>55</v>
      </c>
      <c r="E15" s="231">
        <v>550.29999999999995</v>
      </c>
      <c r="F15" s="232">
        <v>218.71</v>
      </c>
      <c r="G15" s="232">
        <v>352.25</v>
      </c>
      <c r="H15" s="129">
        <f t="shared" si="0"/>
        <v>1121.26</v>
      </c>
      <c r="I15" s="52">
        <v>26</v>
      </c>
      <c r="J15" s="99"/>
      <c r="K15" s="83"/>
      <c r="L15" s="84">
        <v>1</v>
      </c>
      <c r="M15" s="84">
        <v>13</v>
      </c>
      <c r="N15" s="83"/>
      <c r="O15" s="83"/>
      <c r="P15" s="83"/>
      <c r="Q15" s="83"/>
      <c r="R15" s="83"/>
      <c r="S15" s="83"/>
      <c r="T15" s="28"/>
      <c r="U15" s="12">
        <f t="shared" si="1"/>
        <v>1</v>
      </c>
      <c r="V15" s="13">
        <f t="shared" si="2"/>
        <v>13</v>
      </c>
      <c r="W15" s="122" t="s">
        <v>23</v>
      </c>
      <c r="X15" s="57">
        <v>60</v>
      </c>
      <c r="Y15" s="57">
        <v>2</v>
      </c>
      <c r="Z15" s="15"/>
      <c r="AA15" s="57"/>
      <c r="AB15" s="16"/>
    </row>
    <row r="16" spans="1:28" ht="21" x14ac:dyDescent="0.25">
      <c r="A16" s="40" t="s">
        <v>56</v>
      </c>
      <c r="B16" s="30" t="s">
        <v>57</v>
      </c>
      <c r="C16" s="30" t="s">
        <v>58</v>
      </c>
      <c r="D16" s="45" t="s">
        <v>55</v>
      </c>
      <c r="E16" s="229">
        <v>215.34</v>
      </c>
      <c r="F16" s="230">
        <v>0</v>
      </c>
      <c r="G16" s="230">
        <v>61</v>
      </c>
      <c r="H16" s="127">
        <f t="shared" si="0"/>
        <v>276.34000000000003</v>
      </c>
      <c r="I16" s="51">
        <v>6</v>
      </c>
      <c r="J16" s="96"/>
      <c r="K16" s="86"/>
      <c r="L16" s="87">
        <v>1</v>
      </c>
      <c r="M16" s="87">
        <v>5</v>
      </c>
      <c r="N16" s="86"/>
      <c r="O16" s="86"/>
      <c r="P16" s="86"/>
      <c r="Q16" s="86"/>
      <c r="R16" s="86"/>
      <c r="S16" s="86"/>
      <c r="T16" s="33"/>
      <c r="U16" s="17">
        <f t="shared" si="1"/>
        <v>1</v>
      </c>
      <c r="V16" s="18">
        <f t="shared" si="2"/>
        <v>5</v>
      </c>
      <c r="W16" s="121" t="s">
        <v>23</v>
      </c>
      <c r="X16" s="62">
        <v>20</v>
      </c>
      <c r="Y16" s="62">
        <v>1</v>
      </c>
      <c r="Z16" s="20"/>
      <c r="AA16" s="62"/>
      <c r="AB16" s="21"/>
    </row>
    <row r="17" spans="1:28" s="4" customFormat="1" x14ac:dyDescent="0.25">
      <c r="A17" s="38" t="s">
        <v>59</v>
      </c>
      <c r="B17" s="29" t="s">
        <v>60</v>
      </c>
      <c r="C17" s="29" t="s">
        <v>61</v>
      </c>
      <c r="D17" s="46" t="s">
        <v>55</v>
      </c>
      <c r="E17" s="231">
        <v>823.63999999999987</v>
      </c>
      <c r="F17" s="232">
        <v>200.46</v>
      </c>
      <c r="G17" s="232">
        <v>683.7</v>
      </c>
      <c r="H17" s="129">
        <f t="shared" si="0"/>
        <v>1707.8</v>
      </c>
      <c r="I17" s="52">
        <v>28</v>
      </c>
      <c r="J17" s="99"/>
      <c r="K17" s="83"/>
      <c r="L17" s="84">
        <v>1</v>
      </c>
      <c r="M17" s="84">
        <v>17.5</v>
      </c>
      <c r="N17" s="83"/>
      <c r="O17" s="83"/>
      <c r="P17" s="83"/>
      <c r="Q17" s="83"/>
      <c r="R17" s="83"/>
      <c r="S17" s="83"/>
      <c r="T17" s="28"/>
      <c r="U17" s="12">
        <f t="shared" si="1"/>
        <v>1</v>
      </c>
      <c r="V17" s="13">
        <f t="shared" si="2"/>
        <v>17.5</v>
      </c>
      <c r="W17" s="122" t="s">
        <v>23</v>
      </c>
      <c r="X17" s="57">
        <v>11</v>
      </c>
      <c r="Y17" s="57">
        <v>2</v>
      </c>
      <c r="Z17" s="15"/>
      <c r="AA17" s="57"/>
      <c r="AB17" s="16"/>
    </row>
    <row r="18" spans="1:28" ht="21" x14ac:dyDescent="0.25">
      <c r="A18" s="40" t="s">
        <v>62</v>
      </c>
      <c r="B18" s="30" t="s">
        <v>63</v>
      </c>
      <c r="C18" s="30" t="s">
        <v>64</v>
      </c>
      <c r="D18" s="45" t="s">
        <v>55</v>
      </c>
      <c r="E18" s="229">
        <v>2728.92</v>
      </c>
      <c r="F18" s="230">
        <v>600</v>
      </c>
      <c r="G18" s="230">
        <v>1096.78</v>
      </c>
      <c r="H18" s="127">
        <f t="shared" si="0"/>
        <v>4425.7</v>
      </c>
      <c r="I18" s="51">
        <v>211</v>
      </c>
      <c r="J18" s="98"/>
      <c r="K18" s="34"/>
      <c r="L18" s="88">
        <v>3</v>
      </c>
      <c r="M18" s="88">
        <v>64</v>
      </c>
      <c r="N18" s="34"/>
      <c r="O18" s="34"/>
      <c r="P18" s="34"/>
      <c r="Q18" s="34"/>
      <c r="R18" s="34"/>
      <c r="S18" s="34"/>
      <c r="T18" s="34"/>
      <c r="U18" s="17">
        <f t="shared" si="1"/>
        <v>3</v>
      </c>
      <c r="V18" s="18">
        <f t="shared" si="2"/>
        <v>64</v>
      </c>
      <c r="W18" s="121" t="s">
        <v>23</v>
      </c>
      <c r="X18" s="88">
        <v>250</v>
      </c>
      <c r="Y18" s="88">
        <v>2</v>
      </c>
      <c r="Z18" s="20"/>
      <c r="AA18" s="62"/>
      <c r="AB18" s="21"/>
    </row>
    <row r="19" spans="1:28" ht="21" x14ac:dyDescent="0.25">
      <c r="A19" s="38" t="s">
        <v>65</v>
      </c>
      <c r="B19" s="29" t="s">
        <v>66</v>
      </c>
      <c r="C19" s="29" t="s">
        <v>67</v>
      </c>
      <c r="D19" s="109" t="s">
        <v>68</v>
      </c>
      <c r="E19" s="231">
        <v>372</v>
      </c>
      <c r="F19" s="232">
        <v>100</v>
      </c>
      <c r="G19" s="232">
        <v>120</v>
      </c>
      <c r="H19" s="129">
        <f t="shared" si="0"/>
        <v>592</v>
      </c>
      <c r="I19" s="52">
        <v>14</v>
      </c>
      <c r="J19" s="99"/>
      <c r="K19" s="83"/>
      <c r="L19" s="84">
        <v>2</v>
      </c>
      <c r="M19" s="84">
        <v>9.5</v>
      </c>
      <c r="N19" s="83"/>
      <c r="O19" s="83"/>
      <c r="P19" s="83"/>
      <c r="Q19" s="83"/>
      <c r="R19" s="83"/>
      <c r="S19" s="83"/>
      <c r="T19" s="28"/>
      <c r="U19" s="12">
        <f t="shared" si="1"/>
        <v>2</v>
      </c>
      <c r="V19" s="13">
        <f t="shared" si="2"/>
        <v>9.5</v>
      </c>
      <c r="W19" s="122" t="s">
        <v>23</v>
      </c>
      <c r="X19" s="57">
        <v>350</v>
      </c>
      <c r="Y19" s="57">
        <v>4</v>
      </c>
      <c r="Z19" s="15"/>
      <c r="AA19" s="57"/>
      <c r="AB19" s="16"/>
    </row>
    <row r="20" spans="1:28" s="65" customFormat="1" ht="21" x14ac:dyDescent="0.25">
      <c r="A20" s="40" t="s">
        <v>69</v>
      </c>
      <c r="B20" s="30" t="s">
        <v>70</v>
      </c>
      <c r="C20" s="30" t="s">
        <v>71</v>
      </c>
      <c r="D20" s="108" t="s">
        <v>68</v>
      </c>
      <c r="E20" s="229">
        <v>2170.34</v>
      </c>
      <c r="F20" s="230">
        <v>310.66000000000003</v>
      </c>
      <c r="G20" s="230">
        <v>493.92</v>
      </c>
      <c r="H20" s="127">
        <f t="shared" si="0"/>
        <v>2974.92</v>
      </c>
      <c r="I20" s="51">
        <v>116</v>
      </c>
      <c r="J20" s="96"/>
      <c r="K20" s="86"/>
      <c r="L20" s="87">
        <v>3</v>
      </c>
      <c r="M20" s="87">
        <v>31.5</v>
      </c>
      <c r="N20" s="86"/>
      <c r="O20" s="86"/>
      <c r="P20" s="86"/>
      <c r="Q20" s="86"/>
      <c r="R20" s="86"/>
      <c r="S20" s="86"/>
      <c r="T20" s="33"/>
      <c r="U20" s="17">
        <f t="shared" si="1"/>
        <v>3</v>
      </c>
      <c r="V20" s="18">
        <f t="shared" si="2"/>
        <v>31.5</v>
      </c>
      <c r="W20" s="121" t="s">
        <v>23</v>
      </c>
      <c r="X20" s="62">
        <v>110</v>
      </c>
      <c r="Y20" s="62">
        <v>2</v>
      </c>
      <c r="Z20" s="20"/>
      <c r="AA20" s="62"/>
      <c r="AB20" s="21"/>
    </row>
    <row r="21" spans="1:28" s="79" customFormat="1" x14ac:dyDescent="0.25">
      <c r="A21" s="38" t="s">
        <v>72</v>
      </c>
      <c r="B21" s="29" t="s">
        <v>73</v>
      </c>
      <c r="C21" s="29" t="s">
        <v>74</v>
      </c>
      <c r="D21" s="109" t="s">
        <v>75</v>
      </c>
      <c r="E21" s="231">
        <v>455</v>
      </c>
      <c r="F21" s="232">
        <v>178</v>
      </c>
      <c r="G21" s="232">
        <v>314</v>
      </c>
      <c r="H21" s="129">
        <f t="shared" si="0"/>
        <v>947</v>
      </c>
      <c r="I21" s="52">
        <v>26</v>
      </c>
      <c r="J21" s="99"/>
      <c r="K21" s="83"/>
      <c r="L21" s="84">
        <v>1</v>
      </c>
      <c r="M21" s="84">
        <v>17</v>
      </c>
      <c r="N21" s="83"/>
      <c r="O21" s="83"/>
      <c r="P21" s="83"/>
      <c r="Q21" s="83"/>
      <c r="R21" s="83"/>
      <c r="S21" s="83"/>
      <c r="T21" s="28"/>
      <c r="U21" s="12">
        <f t="shared" si="1"/>
        <v>1</v>
      </c>
      <c r="V21" s="13">
        <f t="shared" si="2"/>
        <v>17</v>
      </c>
      <c r="W21" s="122" t="s">
        <v>23</v>
      </c>
      <c r="X21" s="57">
        <v>80</v>
      </c>
      <c r="Y21" s="57">
        <v>5</v>
      </c>
      <c r="Z21" s="15"/>
      <c r="AA21" s="57"/>
      <c r="AB21" s="16"/>
    </row>
    <row r="22" spans="1:28" s="79" customFormat="1" ht="21" x14ac:dyDescent="0.25">
      <c r="A22" s="40" t="s">
        <v>76</v>
      </c>
      <c r="B22" s="30" t="s">
        <v>77</v>
      </c>
      <c r="C22" s="30" t="s">
        <v>78</v>
      </c>
      <c r="D22" s="45" t="s">
        <v>75</v>
      </c>
      <c r="E22" s="229">
        <v>68.900000000000006</v>
      </c>
      <c r="F22" s="230">
        <v>0</v>
      </c>
      <c r="G22" s="230">
        <v>0</v>
      </c>
      <c r="H22" s="127">
        <f t="shared" si="0"/>
        <v>68.900000000000006</v>
      </c>
      <c r="I22" s="51">
        <v>5</v>
      </c>
      <c r="J22" s="96"/>
      <c r="K22" s="86"/>
      <c r="L22" s="87">
        <v>1</v>
      </c>
      <c r="M22" s="87">
        <v>3</v>
      </c>
      <c r="N22" s="86"/>
      <c r="O22" s="86"/>
      <c r="P22" s="86"/>
      <c r="Q22" s="86"/>
      <c r="R22" s="86"/>
      <c r="S22" s="86"/>
      <c r="T22" s="33"/>
      <c r="U22" s="17">
        <f t="shared" si="1"/>
        <v>1</v>
      </c>
      <c r="V22" s="18">
        <f t="shared" si="2"/>
        <v>3</v>
      </c>
      <c r="W22" s="121" t="s">
        <v>23</v>
      </c>
      <c r="X22" s="62"/>
      <c r="Y22" s="62"/>
      <c r="Z22" s="20"/>
      <c r="AA22" s="62"/>
      <c r="AB22" s="21"/>
    </row>
    <row r="23" spans="1:28" s="79" customFormat="1" ht="21" x14ac:dyDescent="0.25">
      <c r="A23" s="38" t="s">
        <v>79</v>
      </c>
      <c r="B23" s="29" t="s">
        <v>80</v>
      </c>
      <c r="C23" s="29" t="s">
        <v>81</v>
      </c>
      <c r="D23" s="46" t="s">
        <v>75</v>
      </c>
      <c r="E23" s="231">
        <v>2754.7</v>
      </c>
      <c r="F23" s="232">
        <v>558.25</v>
      </c>
      <c r="G23" s="232">
        <v>1382.7</v>
      </c>
      <c r="H23" s="129">
        <f t="shared" si="0"/>
        <v>4695.6499999999996</v>
      </c>
      <c r="I23" s="52">
        <v>182</v>
      </c>
      <c r="J23" s="99"/>
      <c r="K23" s="83"/>
      <c r="L23" s="84">
        <v>4</v>
      </c>
      <c r="M23" s="84">
        <v>51</v>
      </c>
      <c r="N23" s="83"/>
      <c r="O23" s="83"/>
      <c r="P23" s="83"/>
      <c r="Q23" s="83"/>
      <c r="R23" s="83"/>
      <c r="S23" s="83"/>
      <c r="T23" s="28"/>
      <c r="U23" s="12">
        <f t="shared" si="1"/>
        <v>4</v>
      </c>
      <c r="V23" s="13">
        <f t="shared" si="2"/>
        <v>51</v>
      </c>
      <c r="W23" s="122" t="s">
        <v>23</v>
      </c>
      <c r="X23" s="57">
        <v>220</v>
      </c>
      <c r="Y23" s="57">
        <v>5</v>
      </c>
      <c r="Z23" s="15"/>
      <c r="AA23" s="57"/>
      <c r="AB23" s="16"/>
    </row>
    <row r="24" spans="1:28" s="79" customFormat="1" x14ac:dyDescent="0.25">
      <c r="A24" s="40" t="s">
        <v>82</v>
      </c>
      <c r="B24" s="30" t="s">
        <v>83</v>
      </c>
      <c r="C24" s="30" t="s">
        <v>84</v>
      </c>
      <c r="D24" s="45" t="s">
        <v>85</v>
      </c>
      <c r="E24" s="229">
        <v>782.77</v>
      </c>
      <c r="F24" s="230">
        <v>188.18</v>
      </c>
      <c r="G24" s="230">
        <v>497.67</v>
      </c>
      <c r="H24" s="127">
        <f t="shared" si="0"/>
        <v>1468.6200000000001</v>
      </c>
      <c r="I24" s="51">
        <v>35</v>
      </c>
      <c r="J24" s="98"/>
      <c r="K24" s="34"/>
      <c r="L24" s="88">
        <v>1</v>
      </c>
      <c r="M24" s="88">
        <v>15</v>
      </c>
      <c r="N24" s="34"/>
      <c r="O24" s="34"/>
      <c r="P24" s="34"/>
      <c r="Q24" s="34"/>
      <c r="R24" s="34"/>
      <c r="S24" s="34"/>
      <c r="T24" s="34"/>
      <c r="U24" s="17">
        <f t="shared" si="1"/>
        <v>1</v>
      </c>
      <c r="V24" s="18">
        <f t="shared" si="2"/>
        <v>15</v>
      </c>
      <c r="W24" s="121" t="s">
        <v>23</v>
      </c>
      <c r="X24" s="88">
        <v>80</v>
      </c>
      <c r="Y24" s="88">
        <v>2</v>
      </c>
      <c r="Z24" s="20"/>
      <c r="AA24" s="62"/>
      <c r="AB24" s="21"/>
    </row>
    <row r="25" spans="1:28" s="79" customFormat="1" ht="21" x14ac:dyDescent="0.25">
      <c r="A25" s="38" t="s">
        <v>86</v>
      </c>
      <c r="B25" s="29" t="s">
        <v>87</v>
      </c>
      <c r="C25" s="29" t="s">
        <v>88</v>
      </c>
      <c r="D25" s="109" t="s">
        <v>85</v>
      </c>
      <c r="E25" s="231">
        <v>2585.1400000000003</v>
      </c>
      <c r="F25" s="232">
        <v>286.18</v>
      </c>
      <c r="G25" s="232">
        <v>1222.05</v>
      </c>
      <c r="H25" s="129">
        <f t="shared" si="0"/>
        <v>4093.37</v>
      </c>
      <c r="I25" s="52">
        <v>136</v>
      </c>
      <c r="J25" s="99"/>
      <c r="K25" s="83"/>
      <c r="L25" s="84">
        <v>4</v>
      </c>
      <c r="M25" s="84">
        <v>42</v>
      </c>
      <c r="N25" s="83"/>
      <c r="O25" s="83"/>
      <c r="P25" s="83"/>
      <c r="Q25" s="83"/>
      <c r="R25" s="83"/>
      <c r="S25" s="83"/>
      <c r="T25" s="28"/>
      <c r="U25" s="12">
        <f t="shared" si="1"/>
        <v>4</v>
      </c>
      <c r="V25" s="13">
        <f t="shared" si="2"/>
        <v>42</v>
      </c>
      <c r="W25" s="122" t="s">
        <v>23</v>
      </c>
      <c r="X25" s="57">
        <v>200</v>
      </c>
      <c r="Y25" s="57">
        <v>4</v>
      </c>
      <c r="Z25" s="15"/>
      <c r="AA25" s="57"/>
      <c r="AB25" s="16"/>
    </row>
    <row r="26" spans="1:28" s="79" customFormat="1" x14ac:dyDescent="0.25">
      <c r="A26" s="40" t="s">
        <v>89</v>
      </c>
      <c r="B26" s="30" t="s">
        <v>90</v>
      </c>
      <c r="C26" s="30" t="s">
        <v>91</v>
      </c>
      <c r="D26" s="108" t="s">
        <v>85</v>
      </c>
      <c r="E26" s="229">
        <v>280</v>
      </c>
      <c r="F26" s="230">
        <v>123</v>
      </c>
      <c r="G26" s="230">
        <v>194</v>
      </c>
      <c r="H26" s="127">
        <f t="shared" si="0"/>
        <v>597</v>
      </c>
      <c r="I26" s="51">
        <v>20</v>
      </c>
      <c r="J26" s="96"/>
      <c r="K26" s="86"/>
      <c r="L26" s="87">
        <v>1</v>
      </c>
      <c r="M26" s="87">
        <v>12</v>
      </c>
      <c r="N26" s="86"/>
      <c r="O26" s="86"/>
      <c r="P26" s="86"/>
      <c r="Q26" s="86"/>
      <c r="R26" s="86"/>
      <c r="S26" s="86"/>
      <c r="T26" s="33"/>
      <c r="U26" s="17">
        <f t="shared" si="1"/>
        <v>1</v>
      </c>
      <c r="V26" s="18">
        <f t="shared" si="2"/>
        <v>12</v>
      </c>
      <c r="W26" s="121" t="s">
        <v>23</v>
      </c>
      <c r="X26" s="62">
        <v>60</v>
      </c>
      <c r="Y26" s="62">
        <v>3</v>
      </c>
      <c r="Z26" s="20"/>
      <c r="AA26" s="62"/>
      <c r="AB26" s="21"/>
    </row>
    <row r="27" spans="1:28" s="79" customFormat="1" ht="21" x14ac:dyDescent="0.25">
      <c r="A27" s="38" t="s">
        <v>92</v>
      </c>
      <c r="B27" s="29" t="s">
        <v>93</v>
      </c>
      <c r="C27" s="29" t="s">
        <v>94</v>
      </c>
      <c r="D27" s="109" t="s">
        <v>95</v>
      </c>
      <c r="E27" s="231">
        <v>426.28999999999996</v>
      </c>
      <c r="F27" s="232">
        <v>133.71</v>
      </c>
      <c r="G27" s="232">
        <v>120</v>
      </c>
      <c r="H27" s="129">
        <f t="shared" si="0"/>
        <v>680</v>
      </c>
      <c r="I27" s="52">
        <v>15</v>
      </c>
      <c r="J27" s="99"/>
      <c r="K27" s="83"/>
      <c r="L27" s="84">
        <v>1</v>
      </c>
      <c r="M27" s="84">
        <v>10</v>
      </c>
      <c r="N27" s="83"/>
      <c r="O27" s="83"/>
      <c r="P27" s="83"/>
      <c r="Q27" s="83"/>
      <c r="R27" s="83"/>
      <c r="S27" s="83"/>
      <c r="T27" s="28"/>
      <c r="U27" s="12">
        <f t="shared" si="1"/>
        <v>1</v>
      </c>
      <c r="V27" s="13">
        <f t="shared" si="2"/>
        <v>10</v>
      </c>
      <c r="W27" s="122" t="s">
        <v>23</v>
      </c>
      <c r="X27" s="57">
        <v>10</v>
      </c>
      <c r="Y27" s="57">
        <v>2</v>
      </c>
      <c r="Z27" s="15"/>
      <c r="AA27" s="57"/>
      <c r="AB27" s="16"/>
    </row>
    <row r="28" spans="1:28" s="79" customFormat="1" ht="21" x14ac:dyDescent="0.25">
      <c r="A28" s="40" t="s">
        <v>96</v>
      </c>
      <c r="B28" s="30" t="s">
        <v>97</v>
      </c>
      <c r="C28" s="30" t="s">
        <v>98</v>
      </c>
      <c r="D28" s="45" t="s">
        <v>95</v>
      </c>
      <c r="E28" s="229">
        <v>2964.06</v>
      </c>
      <c r="F28" s="230">
        <v>468.7</v>
      </c>
      <c r="G28" s="230">
        <v>1674.9</v>
      </c>
      <c r="H28" s="127">
        <f t="shared" si="0"/>
        <v>5107.66</v>
      </c>
      <c r="I28" s="51">
        <v>189</v>
      </c>
      <c r="J28" s="96"/>
      <c r="K28" s="86"/>
      <c r="L28" s="87">
        <v>3</v>
      </c>
      <c r="M28" s="87">
        <v>60</v>
      </c>
      <c r="N28" s="86"/>
      <c r="O28" s="86"/>
      <c r="P28" s="86"/>
      <c r="Q28" s="86"/>
      <c r="R28" s="86"/>
      <c r="S28" s="86"/>
      <c r="T28" s="33"/>
      <c r="U28" s="17">
        <f t="shared" si="1"/>
        <v>3</v>
      </c>
      <c r="V28" s="18">
        <f t="shared" si="2"/>
        <v>60</v>
      </c>
      <c r="W28" s="121" t="s">
        <v>23</v>
      </c>
      <c r="X28" s="62">
        <v>100</v>
      </c>
      <c r="Y28" s="62">
        <v>12</v>
      </c>
      <c r="Z28" s="20"/>
      <c r="AA28" s="62"/>
      <c r="AB28" s="21"/>
    </row>
    <row r="29" spans="1:28" s="79" customFormat="1" ht="21.75" thickBot="1" x14ac:dyDescent="0.3">
      <c r="A29" s="47" t="s">
        <v>99</v>
      </c>
      <c r="B29" s="48" t="s">
        <v>100</v>
      </c>
      <c r="C29" s="48" t="s">
        <v>101</v>
      </c>
      <c r="D29" s="49" t="s">
        <v>102</v>
      </c>
      <c r="E29" s="233">
        <v>1609.38</v>
      </c>
      <c r="F29" s="234">
        <v>596.67999999999995</v>
      </c>
      <c r="G29" s="234">
        <v>1316.22</v>
      </c>
      <c r="H29" s="144">
        <f t="shared" si="0"/>
        <v>3522.2799999999997</v>
      </c>
      <c r="I29" s="53">
        <v>157</v>
      </c>
      <c r="J29" s="112"/>
      <c r="K29" s="113"/>
      <c r="L29" s="114">
        <v>3</v>
      </c>
      <c r="M29" s="114">
        <v>36</v>
      </c>
      <c r="N29" s="113"/>
      <c r="O29" s="113"/>
      <c r="P29" s="113"/>
      <c r="Q29" s="113"/>
      <c r="R29" s="113"/>
      <c r="S29" s="113"/>
      <c r="T29" s="115"/>
      <c r="U29" s="116">
        <f t="shared" si="1"/>
        <v>3</v>
      </c>
      <c r="V29" s="117">
        <f t="shared" si="2"/>
        <v>36</v>
      </c>
      <c r="W29" s="123" t="s">
        <v>23</v>
      </c>
      <c r="X29" s="124">
        <v>600</v>
      </c>
      <c r="Y29" s="124">
        <v>2</v>
      </c>
      <c r="Z29" s="125"/>
      <c r="AA29" s="124"/>
      <c r="AB29" s="126"/>
    </row>
    <row r="30" spans="1:28" s="65" customFormat="1" ht="15.75" thickBot="1" x14ac:dyDescent="0.3">
      <c r="A30" s="89" t="s">
        <v>16</v>
      </c>
      <c r="B30" s="90"/>
      <c r="C30" s="90"/>
      <c r="D30" s="90"/>
      <c r="E30" s="235"/>
      <c r="F30" s="235"/>
      <c r="G30" s="235"/>
      <c r="H30" s="236">
        <f>SUM(H7:H29)</f>
        <v>66577.08</v>
      </c>
      <c r="I30" s="104">
        <f t="shared" ref="I30:U30" si="3">SUM(I7:I29)</f>
        <v>2207</v>
      </c>
      <c r="J30" s="104"/>
      <c r="K30" s="104"/>
      <c r="L30" s="104">
        <f t="shared" si="3"/>
        <v>54</v>
      </c>
      <c r="M30" s="104">
        <f t="shared" si="3"/>
        <v>713</v>
      </c>
      <c r="N30" s="104"/>
      <c r="O30" s="104"/>
      <c r="P30" s="104"/>
      <c r="Q30" s="104"/>
      <c r="R30" s="104"/>
      <c r="S30" s="104"/>
      <c r="T30" s="104"/>
      <c r="U30" s="104">
        <f t="shared" si="3"/>
        <v>54</v>
      </c>
      <c r="V30" s="104">
        <f>SUM(V7:V29)</f>
        <v>713</v>
      </c>
      <c r="W30" s="104"/>
      <c r="X30" s="104">
        <f t="shared" ref="X30" si="4">SUM(X7:X29)</f>
        <v>3431</v>
      </c>
      <c r="Y30" s="104">
        <f t="shared" ref="Y30" si="5">SUM(Y7:Y29)</f>
        <v>68</v>
      </c>
      <c r="Z30" s="105"/>
      <c r="AA30" s="105"/>
      <c r="AB30" s="106"/>
    </row>
  </sheetData>
  <sheetProtection password="9080" sheet="1" objects="1" scenarios="1" selectLockedCells="1" selectUnlockedCells="1"/>
  <mergeCells count="22">
    <mergeCell ref="P5:Q5"/>
    <mergeCell ref="R5:S5"/>
    <mergeCell ref="F5:F6"/>
    <mergeCell ref="G5:G6"/>
    <mergeCell ref="H5:H6"/>
    <mergeCell ref="I5:I6"/>
    <mergeCell ref="A4:I4"/>
    <mergeCell ref="J4:V4"/>
    <mergeCell ref="W4:AB4"/>
    <mergeCell ref="A5:A6"/>
    <mergeCell ref="B5:B6"/>
    <mergeCell ref="C5:C6"/>
    <mergeCell ref="D5:D6"/>
    <mergeCell ref="E5:E6"/>
    <mergeCell ref="W5:Y5"/>
    <mergeCell ref="Z5:AB5"/>
    <mergeCell ref="T5:T6"/>
    <mergeCell ref="U5:U6"/>
    <mergeCell ref="V5:V6"/>
    <mergeCell ref="J5:K5"/>
    <mergeCell ref="L5:M5"/>
    <mergeCell ref="N5:O5"/>
  </mergeCells>
  <pageMargins left="0.7" right="0.7" top="0.75" bottom="0.75" header="0.3" footer="0.3"/>
  <pageSetup paperSize="9" orientation="portrait" verticalDpi="0" r:id="rId1"/>
  <ignoredErrors>
    <ignoredError sqref="H7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21"/>
  <sheetViews>
    <sheetView zoomScaleNormal="100" workbookViewId="0">
      <selection activeCell="F20" sqref="F20"/>
    </sheetView>
  </sheetViews>
  <sheetFormatPr defaultRowHeight="15" x14ac:dyDescent="0.25"/>
  <cols>
    <col min="1" max="1" width="16.28515625" style="25" customWidth="1"/>
    <col min="2" max="2" width="17.140625" style="25" customWidth="1"/>
    <col min="3" max="3" width="16.42578125" style="25" customWidth="1"/>
    <col min="4" max="4" width="7.28515625" style="25" customWidth="1"/>
    <col min="5" max="6" width="9.28515625" style="25" customWidth="1"/>
    <col min="7" max="8" width="10" style="25" customWidth="1"/>
    <col min="9" max="10" width="10" style="8" customWidth="1"/>
    <col min="11" max="11" width="9.28515625" style="8" bestFit="1" customWidth="1"/>
    <col min="12" max="12" width="9.140625" style="8"/>
    <col min="13" max="18" width="9.140625" style="8" customWidth="1"/>
    <col min="19" max="21" width="9.140625" style="8"/>
    <col min="22" max="22" width="12.5703125" style="8" customWidth="1"/>
    <col min="23" max="23" width="13.28515625" style="8" customWidth="1"/>
    <col min="24" max="24" width="13.5703125" style="8" customWidth="1"/>
    <col min="25" max="25" width="17.140625" style="8" customWidth="1"/>
    <col min="26" max="26" width="12.7109375" style="8" customWidth="1"/>
    <col min="27" max="27" width="14.7109375" style="8" customWidth="1"/>
    <col min="28" max="16384" width="9.140625" style="8"/>
  </cols>
  <sheetData>
    <row r="1" spans="1:27" ht="15.75" customHeight="1" x14ac:dyDescent="0.25">
      <c r="A1" s="27" t="s">
        <v>24</v>
      </c>
    </row>
    <row r="2" spans="1:27" ht="14.25" customHeight="1" x14ac:dyDescent="0.25">
      <c r="A2" s="305" t="s">
        <v>175</v>
      </c>
      <c r="B2" s="306"/>
      <c r="C2" s="306"/>
    </row>
    <row r="3" spans="1:27" s="25" customFormat="1" ht="21" customHeight="1" thickBot="1" x14ac:dyDescent="0.3">
      <c r="A3" s="27"/>
    </row>
    <row r="4" spans="1:27" s="36" customFormat="1" ht="26.25" customHeight="1" thickBot="1" x14ac:dyDescent="0.25">
      <c r="A4" s="265" t="s">
        <v>0</v>
      </c>
      <c r="B4" s="266"/>
      <c r="C4" s="266"/>
      <c r="D4" s="266"/>
      <c r="E4" s="266"/>
      <c r="F4" s="266"/>
      <c r="G4" s="266"/>
      <c r="H4" s="267"/>
      <c r="I4" s="307" t="s">
        <v>1</v>
      </c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308"/>
      <c r="V4" s="309" t="s">
        <v>174</v>
      </c>
      <c r="W4" s="310"/>
      <c r="X4" s="310"/>
      <c r="Y4" s="310"/>
      <c r="Z4" s="310"/>
      <c r="AA4" s="311"/>
    </row>
    <row r="5" spans="1:27" s="36" customFormat="1" ht="46.5" customHeight="1" x14ac:dyDescent="0.2">
      <c r="A5" s="312" t="s">
        <v>2</v>
      </c>
      <c r="B5" s="314" t="s">
        <v>3</v>
      </c>
      <c r="C5" s="316" t="s">
        <v>4</v>
      </c>
      <c r="D5" s="318" t="s">
        <v>5</v>
      </c>
      <c r="E5" s="320" t="s">
        <v>176</v>
      </c>
      <c r="F5" s="322" t="s">
        <v>177</v>
      </c>
      <c r="G5" s="316" t="s">
        <v>162</v>
      </c>
      <c r="H5" s="324" t="s">
        <v>180</v>
      </c>
      <c r="I5" s="300" t="s">
        <v>7</v>
      </c>
      <c r="J5" s="301"/>
      <c r="K5" s="301" t="s">
        <v>8</v>
      </c>
      <c r="L5" s="301"/>
      <c r="M5" s="301" t="s">
        <v>9</v>
      </c>
      <c r="N5" s="301"/>
      <c r="O5" s="301" t="s">
        <v>10</v>
      </c>
      <c r="P5" s="301"/>
      <c r="Q5" s="301" t="s">
        <v>11</v>
      </c>
      <c r="R5" s="301"/>
      <c r="S5" s="296" t="s">
        <v>168</v>
      </c>
      <c r="T5" s="296" t="s">
        <v>169</v>
      </c>
      <c r="U5" s="298" t="s">
        <v>170</v>
      </c>
      <c r="V5" s="293" t="s">
        <v>12</v>
      </c>
      <c r="W5" s="294"/>
      <c r="X5" s="294"/>
      <c r="Y5" s="294" t="s">
        <v>13</v>
      </c>
      <c r="Z5" s="294"/>
      <c r="AA5" s="295"/>
    </row>
    <row r="6" spans="1:27" s="36" customFormat="1" ht="46.5" customHeight="1" thickBot="1" x14ac:dyDescent="0.25">
      <c r="A6" s="313"/>
      <c r="B6" s="315"/>
      <c r="C6" s="317"/>
      <c r="D6" s="319"/>
      <c r="E6" s="321"/>
      <c r="F6" s="323"/>
      <c r="G6" s="317"/>
      <c r="H6" s="325"/>
      <c r="I6" s="55" t="s">
        <v>171</v>
      </c>
      <c r="J6" s="56" t="s">
        <v>172</v>
      </c>
      <c r="K6" s="56" t="s">
        <v>171</v>
      </c>
      <c r="L6" s="56" t="s">
        <v>172</v>
      </c>
      <c r="M6" s="56" t="s">
        <v>171</v>
      </c>
      <c r="N6" s="56" t="s">
        <v>172</v>
      </c>
      <c r="O6" s="56" t="s">
        <v>171</v>
      </c>
      <c r="P6" s="56" t="s">
        <v>172</v>
      </c>
      <c r="Q6" s="56" t="s">
        <v>171</v>
      </c>
      <c r="R6" s="56" t="s">
        <v>172</v>
      </c>
      <c r="S6" s="297"/>
      <c r="T6" s="297"/>
      <c r="U6" s="299"/>
      <c r="V6" s="68" t="s">
        <v>14</v>
      </c>
      <c r="W6" s="69" t="s">
        <v>173</v>
      </c>
      <c r="X6" s="69" t="s">
        <v>15</v>
      </c>
      <c r="Y6" s="133" t="s">
        <v>14</v>
      </c>
      <c r="Z6" s="69" t="s">
        <v>173</v>
      </c>
      <c r="AA6" s="71" t="s">
        <v>15</v>
      </c>
    </row>
    <row r="7" spans="1:27" s="237" customFormat="1" ht="38.25" x14ac:dyDescent="0.25">
      <c r="A7" s="72" t="s">
        <v>103</v>
      </c>
      <c r="B7" s="73" t="s">
        <v>104</v>
      </c>
      <c r="C7" s="43" t="s">
        <v>27</v>
      </c>
      <c r="D7" s="44" t="s">
        <v>28</v>
      </c>
      <c r="E7" s="227">
        <v>4407</v>
      </c>
      <c r="F7" s="228">
        <v>719</v>
      </c>
      <c r="G7" s="143">
        <f t="shared" ref="G7:G17" si="0">E7+F7</f>
        <v>5126</v>
      </c>
      <c r="H7" s="243">
        <v>109</v>
      </c>
      <c r="I7" s="244">
        <v>5</v>
      </c>
      <c r="J7" s="245">
        <v>102</v>
      </c>
      <c r="K7" s="246"/>
      <c r="L7" s="246"/>
      <c r="M7" s="246"/>
      <c r="N7" s="246"/>
      <c r="O7" s="246"/>
      <c r="P7" s="246"/>
      <c r="Q7" s="246"/>
      <c r="R7" s="246"/>
      <c r="S7" s="247"/>
      <c r="T7" s="248">
        <f>I7+K7+M7+O7+Q7</f>
        <v>5</v>
      </c>
      <c r="U7" s="249">
        <f>J7+L7+N7+P7+R7</f>
        <v>102</v>
      </c>
      <c r="V7" s="118"/>
      <c r="W7" s="77">
        <f>25+170</f>
        <v>195</v>
      </c>
      <c r="X7" s="77">
        <v>15</v>
      </c>
      <c r="Y7" s="78"/>
      <c r="Z7" s="78"/>
      <c r="AA7" s="250"/>
    </row>
    <row r="8" spans="1:27" s="238" customFormat="1" x14ac:dyDescent="0.25">
      <c r="A8" s="64" t="s">
        <v>20</v>
      </c>
      <c r="B8" s="63" t="s">
        <v>41</v>
      </c>
      <c r="C8" s="30" t="s">
        <v>40</v>
      </c>
      <c r="D8" s="45" t="s">
        <v>37</v>
      </c>
      <c r="E8" s="229">
        <v>1877</v>
      </c>
      <c r="F8" s="230">
        <v>389</v>
      </c>
      <c r="G8" s="127">
        <f t="shared" si="0"/>
        <v>2266</v>
      </c>
      <c r="H8" s="239">
        <v>67</v>
      </c>
      <c r="I8" s="54">
        <v>2</v>
      </c>
      <c r="J8" s="37">
        <v>44</v>
      </c>
      <c r="K8" s="31"/>
      <c r="L8" s="31"/>
      <c r="M8" s="31"/>
      <c r="N8" s="31"/>
      <c r="O8" s="31"/>
      <c r="P8" s="31"/>
      <c r="Q8" s="31"/>
      <c r="R8" s="31"/>
      <c r="S8" s="32"/>
      <c r="T8" s="128">
        <f t="shared" ref="T8:T17" si="1">I8+K8+M8+O8+Q8</f>
        <v>2</v>
      </c>
      <c r="U8" s="138">
        <f t="shared" ref="U8:U17" si="2">J8+L8+N8+P8+R8</f>
        <v>44</v>
      </c>
      <c r="V8" s="121"/>
      <c r="W8" s="62">
        <v>160</v>
      </c>
      <c r="X8" s="62">
        <v>3</v>
      </c>
      <c r="Y8" s="19"/>
      <c r="Z8" s="33"/>
      <c r="AA8" s="41"/>
    </row>
    <row r="9" spans="1:27" s="237" customFormat="1" x14ac:dyDescent="0.25">
      <c r="A9" s="67" t="s">
        <v>20</v>
      </c>
      <c r="B9" s="66" t="s">
        <v>105</v>
      </c>
      <c r="C9" s="29" t="s">
        <v>44</v>
      </c>
      <c r="D9" s="46" t="s">
        <v>45</v>
      </c>
      <c r="E9" s="231">
        <v>1679</v>
      </c>
      <c r="F9" s="232">
        <v>920</v>
      </c>
      <c r="G9" s="129">
        <f t="shared" si="0"/>
        <v>2599</v>
      </c>
      <c r="H9" s="240">
        <v>65</v>
      </c>
      <c r="I9" s="75">
        <v>3</v>
      </c>
      <c r="J9" s="61">
        <v>55</v>
      </c>
      <c r="K9" s="58"/>
      <c r="L9" s="58"/>
      <c r="M9" s="58"/>
      <c r="N9" s="58"/>
      <c r="O9" s="58"/>
      <c r="P9" s="58"/>
      <c r="Q9" s="58"/>
      <c r="R9" s="58"/>
      <c r="S9" s="58"/>
      <c r="T9" s="130">
        <f t="shared" si="1"/>
        <v>3</v>
      </c>
      <c r="U9" s="139">
        <f t="shared" si="2"/>
        <v>55</v>
      </c>
      <c r="V9" s="122"/>
      <c r="W9" s="57">
        <v>200</v>
      </c>
      <c r="X9" s="57">
        <v>4</v>
      </c>
      <c r="Y9" s="14"/>
      <c r="Z9" s="28"/>
      <c r="AA9" s="39"/>
    </row>
    <row r="10" spans="1:27" s="238" customFormat="1" ht="38.25" x14ac:dyDescent="0.25">
      <c r="A10" s="64" t="s">
        <v>20</v>
      </c>
      <c r="B10" s="63" t="s">
        <v>106</v>
      </c>
      <c r="C10" s="30" t="s">
        <v>64</v>
      </c>
      <c r="D10" s="45" t="s">
        <v>55</v>
      </c>
      <c r="E10" s="229">
        <v>1714</v>
      </c>
      <c r="F10" s="230">
        <v>758</v>
      </c>
      <c r="G10" s="127">
        <f t="shared" si="0"/>
        <v>2472</v>
      </c>
      <c r="H10" s="239">
        <v>44</v>
      </c>
      <c r="I10" s="76">
        <v>4</v>
      </c>
      <c r="J10" s="60">
        <v>91</v>
      </c>
      <c r="K10" s="59"/>
      <c r="L10" s="59"/>
      <c r="M10" s="59"/>
      <c r="N10" s="59"/>
      <c r="O10" s="59"/>
      <c r="P10" s="59"/>
      <c r="Q10" s="59"/>
      <c r="R10" s="59"/>
      <c r="S10" s="59"/>
      <c r="T10" s="128">
        <f t="shared" si="1"/>
        <v>4</v>
      </c>
      <c r="U10" s="138">
        <f t="shared" si="2"/>
        <v>91</v>
      </c>
      <c r="V10" s="121"/>
      <c r="W10" s="62">
        <v>150</v>
      </c>
      <c r="X10" s="62">
        <v>4</v>
      </c>
      <c r="Y10" s="33"/>
      <c r="Z10" s="33"/>
      <c r="AA10" s="41"/>
    </row>
    <row r="11" spans="1:27" ht="38.25" x14ac:dyDescent="0.25">
      <c r="A11" s="67" t="s">
        <v>19</v>
      </c>
      <c r="B11" s="66" t="s">
        <v>107</v>
      </c>
      <c r="C11" s="29" t="s">
        <v>71</v>
      </c>
      <c r="D11" s="46" t="s">
        <v>68</v>
      </c>
      <c r="E11" s="231">
        <v>172</v>
      </c>
      <c r="F11" s="232">
        <v>190</v>
      </c>
      <c r="G11" s="129">
        <f t="shared" si="0"/>
        <v>362</v>
      </c>
      <c r="H11" s="240">
        <v>10</v>
      </c>
      <c r="I11" s="75">
        <v>1</v>
      </c>
      <c r="J11" s="61">
        <v>10</v>
      </c>
      <c r="K11" s="58"/>
      <c r="L11" s="58"/>
      <c r="M11" s="58"/>
      <c r="N11" s="58"/>
      <c r="O11" s="58"/>
      <c r="P11" s="58"/>
      <c r="Q11" s="58"/>
      <c r="R11" s="58"/>
      <c r="S11" s="58"/>
      <c r="T11" s="130">
        <f t="shared" si="1"/>
        <v>1</v>
      </c>
      <c r="U11" s="139">
        <f t="shared" si="2"/>
        <v>10</v>
      </c>
      <c r="V11" s="122"/>
      <c r="W11" s="57">
        <v>100</v>
      </c>
      <c r="X11" s="57">
        <v>2</v>
      </c>
      <c r="Y11" s="28"/>
      <c r="Z11" s="28"/>
      <c r="AA11" s="39"/>
    </row>
    <row r="12" spans="1:27" s="238" customFormat="1" ht="38.25" x14ac:dyDescent="0.25">
      <c r="A12" s="64" t="s">
        <v>108</v>
      </c>
      <c r="B12" s="63" t="s">
        <v>109</v>
      </c>
      <c r="C12" s="30" t="s">
        <v>71</v>
      </c>
      <c r="D12" s="45" t="s">
        <v>68</v>
      </c>
      <c r="E12" s="229">
        <v>653</v>
      </c>
      <c r="F12" s="230">
        <v>170</v>
      </c>
      <c r="G12" s="127">
        <f t="shared" si="0"/>
        <v>823</v>
      </c>
      <c r="H12" s="239">
        <v>41</v>
      </c>
      <c r="I12" s="76">
        <v>1</v>
      </c>
      <c r="J12" s="60">
        <v>26</v>
      </c>
      <c r="K12" s="59"/>
      <c r="L12" s="59"/>
      <c r="M12" s="59"/>
      <c r="N12" s="59"/>
      <c r="O12" s="59"/>
      <c r="P12" s="59"/>
      <c r="Q12" s="59"/>
      <c r="R12" s="59"/>
      <c r="S12" s="59"/>
      <c r="T12" s="128">
        <f t="shared" si="1"/>
        <v>1</v>
      </c>
      <c r="U12" s="138">
        <f t="shared" si="2"/>
        <v>26</v>
      </c>
      <c r="V12" s="134"/>
      <c r="W12" s="88"/>
      <c r="X12" s="88"/>
      <c r="Y12" s="88"/>
      <c r="Z12" s="88"/>
      <c r="AA12" s="131"/>
    </row>
    <row r="13" spans="1:27" x14ac:dyDescent="0.25">
      <c r="A13" s="67" t="s">
        <v>20</v>
      </c>
      <c r="B13" s="66" t="s">
        <v>110</v>
      </c>
      <c r="C13" s="29" t="s">
        <v>81</v>
      </c>
      <c r="D13" s="46" t="s">
        <v>75</v>
      </c>
      <c r="E13" s="231">
        <v>1830</v>
      </c>
      <c r="F13" s="232">
        <v>232</v>
      </c>
      <c r="G13" s="129">
        <f t="shared" si="0"/>
        <v>2062</v>
      </c>
      <c r="H13" s="240">
        <v>55</v>
      </c>
      <c r="I13" s="75">
        <v>2</v>
      </c>
      <c r="J13" s="61">
        <v>60</v>
      </c>
      <c r="K13" s="58"/>
      <c r="L13" s="58"/>
      <c r="M13" s="58"/>
      <c r="N13" s="58"/>
      <c r="O13" s="58"/>
      <c r="P13" s="58"/>
      <c r="Q13" s="58"/>
      <c r="R13" s="58"/>
      <c r="S13" s="58"/>
      <c r="T13" s="130">
        <f t="shared" si="1"/>
        <v>2</v>
      </c>
      <c r="U13" s="139">
        <f t="shared" si="2"/>
        <v>60</v>
      </c>
      <c r="V13" s="97"/>
      <c r="W13" s="85"/>
      <c r="X13" s="85"/>
      <c r="Y13" s="35"/>
      <c r="Z13" s="35"/>
      <c r="AA13" s="80"/>
    </row>
    <row r="14" spans="1:27" s="238" customFormat="1" ht="25.5" x14ac:dyDescent="0.25">
      <c r="A14" s="64" t="s">
        <v>108</v>
      </c>
      <c r="B14" s="63" t="s">
        <v>111</v>
      </c>
      <c r="C14" s="30" t="s">
        <v>88</v>
      </c>
      <c r="D14" s="45" t="s">
        <v>85</v>
      </c>
      <c r="E14" s="229">
        <v>1329</v>
      </c>
      <c r="F14" s="230">
        <v>446</v>
      </c>
      <c r="G14" s="127">
        <f t="shared" si="0"/>
        <v>1775</v>
      </c>
      <c r="H14" s="239">
        <v>48</v>
      </c>
      <c r="I14" s="76">
        <v>2</v>
      </c>
      <c r="J14" s="60">
        <v>17.5</v>
      </c>
      <c r="K14" s="59"/>
      <c r="L14" s="59"/>
      <c r="M14" s="59"/>
      <c r="N14" s="59"/>
      <c r="O14" s="59"/>
      <c r="P14" s="59"/>
      <c r="Q14" s="59"/>
      <c r="R14" s="59"/>
      <c r="S14" s="59"/>
      <c r="T14" s="128">
        <f t="shared" si="1"/>
        <v>2</v>
      </c>
      <c r="U14" s="138">
        <f t="shared" si="2"/>
        <v>17.5</v>
      </c>
      <c r="V14" s="134"/>
      <c r="W14" s="88">
        <v>200</v>
      </c>
      <c r="X14" s="88">
        <v>4</v>
      </c>
      <c r="Y14" s="88"/>
      <c r="Z14" s="88"/>
      <c r="AA14" s="131"/>
    </row>
    <row r="15" spans="1:27" s="237" customFormat="1" ht="38.25" x14ac:dyDescent="0.25">
      <c r="A15" s="67" t="s">
        <v>19</v>
      </c>
      <c r="B15" s="66" t="s">
        <v>112</v>
      </c>
      <c r="C15" s="29" t="s">
        <v>88</v>
      </c>
      <c r="D15" s="46" t="s">
        <v>85</v>
      </c>
      <c r="E15" s="231">
        <v>605</v>
      </c>
      <c r="F15" s="232">
        <v>396</v>
      </c>
      <c r="G15" s="129">
        <f t="shared" si="0"/>
        <v>1001</v>
      </c>
      <c r="H15" s="240">
        <v>11</v>
      </c>
      <c r="I15" s="75">
        <v>1</v>
      </c>
      <c r="J15" s="61">
        <v>7.5</v>
      </c>
      <c r="K15" s="58"/>
      <c r="L15" s="58"/>
      <c r="M15" s="58"/>
      <c r="N15" s="58"/>
      <c r="O15" s="58"/>
      <c r="P15" s="58"/>
      <c r="Q15" s="58"/>
      <c r="R15" s="58"/>
      <c r="S15" s="58"/>
      <c r="T15" s="130">
        <f t="shared" si="1"/>
        <v>1</v>
      </c>
      <c r="U15" s="139">
        <f t="shared" si="2"/>
        <v>7.5</v>
      </c>
      <c r="V15" s="135"/>
      <c r="W15" s="85"/>
      <c r="X15" s="85"/>
      <c r="Y15" s="85"/>
      <c r="Z15" s="85"/>
      <c r="AA15" s="132"/>
    </row>
    <row r="16" spans="1:27" s="238" customFormat="1" ht="25.5" x14ac:dyDescent="0.25">
      <c r="A16" s="64" t="s">
        <v>20</v>
      </c>
      <c r="B16" s="63" t="s">
        <v>113</v>
      </c>
      <c r="C16" s="30" t="s">
        <v>114</v>
      </c>
      <c r="D16" s="45" t="s">
        <v>95</v>
      </c>
      <c r="E16" s="229">
        <v>1281</v>
      </c>
      <c r="F16" s="230">
        <v>992</v>
      </c>
      <c r="G16" s="127">
        <f t="shared" si="0"/>
        <v>2273</v>
      </c>
      <c r="H16" s="239">
        <v>54</v>
      </c>
      <c r="I16" s="76">
        <v>1</v>
      </c>
      <c r="J16" s="60">
        <v>22</v>
      </c>
      <c r="K16" s="59"/>
      <c r="L16" s="59"/>
      <c r="M16" s="59"/>
      <c r="N16" s="59"/>
      <c r="O16" s="59"/>
      <c r="P16" s="59"/>
      <c r="Q16" s="59"/>
      <c r="R16" s="59"/>
      <c r="S16" s="59"/>
      <c r="T16" s="128">
        <f t="shared" si="1"/>
        <v>1</v>
      </c>
      <c r="U16" s="138">
        <f t="shared" si="2"/>
        <v>22</v>
      </c>
      <c r="V16" s="134"/>
      <c r="W16" s="88">
        <v>75</v>
      </c>
      <c r="X16" s="88">
        <v>5</v>
      </c>
      <c r="Y16" s="88"/>
      <c r="Z16" s="88"/>
      <c r="AA16" s="131"/>
    </row>
    <row r="17" spans="1:27" s="237" customFormat="1" ht="15.75" thickBot="1" x14ac:dyDescent="0.3">
      <c r="A17" s="91" t="s">
        <v>20</v>
      </c>
      <c r="B17" s="92" t="s">
        <v>115</v>
      </c>
      <c r="C17" s="48" t="s">
        <v>101</v>
      </c>
      <c r="D17" s="49" t="s">
        <v>102</v>
      </c>
      <c r="E17" s="233">
        <v>1701</v>
      </c>
      <c r="F17" s="234">
        <v>628</v>
      </c>
      <c r="G17" s="144">
        <f t="shared" si="0"/>
        <v>2329</v>
      </c>
      <c r="H17" s="251">
        <v>42</v>
      </c>
      <c r="I17" s="252">
        <v>2</v>
      </c>
      <c r="J17" s="253">
        <v>38</v>
      </c>
      <c r="K17" s="254"/>
      <c r="L17" s="254"/>
      <c r="M17" s="254"/>
      <c r="N17" s="254"/>
      <c r="O17" s="254"/>
      <c r="P17" s="254"/>
      <c r="Q17" s="254"/>
      <c r="R17" s="254"/>
      <c r="S17" s="254"/>
      <c r="T17" s="255">
        <f t="shared" si="1"/>
        <v>2</v>
      </c>
      <c r="U17" s="256">
        <f t="shared" si="2"/>
        <v>38</v>
      </c>
      <c r="V17" s="257"/>
      <c r="W17" s="258">
        <v>100</v>
      </c>
      <c r="X17" s="258">
        <v>5</v>
      </c>
      <c r="Y17" s="258"/>
      <c r="Z17" s="258"/>
      <c r="AA17" s="259"/>
    </row>
    <row r="18" spans="1:27" s="102" customFormat="1" ht="15.75" thickBot="1" x14ac:dyDescent="0.3">
      <c r="A18" s="81" t="s">
        <v>16</v>
      </c>
      <c r="B18" s="141"/>
      <c r="C18" s="141"/>
      <c r="D18" s="141"/>
      <c r="E18" s="241"/>
      <c r="F18" s="241"/>
      <c r="G18" s="242">
        <f t="shared" ref="G18:U18" si="3">SUM(G7:G17)</f>
        <v>23088</v>
      </c>
      <c r="H18" s="242">
        <f t="shared" si="3"/>
        <v>546</v>
      </c>
      <c r="I18" s="145">
        <f t="shared" si="3"/>
        <v>24</v>
      </c>
      <c r="J18" s="145">
        <f t="shared" si="3"/>
        <v>473</v>
      </c>
      <c r="K18" s="136"/>
      <c r="L18" s="136"/>
      <c r="M18" s="136"/>
      <c r="N18" s="136"/>
      <c r="O18" s="136"/>
      <c r="P18" s="136"/>
      <c r="Q18" s="136"/>
      <c r="R18" s="136"/>
      <c r="S18" s="136"/>
      <c r="T18" s="136">
        <f t="shared" si="3"/>
        <v>24</v>
      </c>
      <c r="U18" s="137">
        <f t="shared" si="3"/>
        <v>473</v>
      </c>
      <c r="V18" s="140"/>
      <c r="W18" s="136">
        <f>SUM(W7:W17)</f>
        <v>1180</v>
      </c>
      <c r="X18" s="136">
        <f>SUM(X7:X17)</f>
        <v>42</v>
      </c>
      <c r="Y18" s="136"/>
      <c r="Z18" s="141"/>
      <c r="AA18" s="142"/>
    </row>
    <row r="19" spans="1:27" x14ac:dyDescent="0.25"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W19" s="9"/>
      <c r="X19" s="9"/>
      <c r="Y19" s="9"/>
      <c r="Z19" s="9"/>
      <c r="AA19" s="9"/>
    </row>
    <row r="20" spans="1:27" x14ac:dyDescent="0.25"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x14ac:dyDescent="0.25"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</sheetData>
  <sheetProtection password="9080" sheet="1" objects="1" scenarios="1" selectLockedCells="1" selectUnlockedCells="1"/>
  <mergeCells count="21">
    <mergeCell ref="Y5:AA5"/>
    <mergeCell ref="V5:X5"/>
    <mergeCell ref="S5:S6"/>
    <mergeCell ref="T5:T6"/>
    <mergeCell ref="U5:U6"/>
    <mergeCell ref="A2:C2"/>
    <mergeCell ref="I4:U4"/>
    <mergeCell ref="V4:AA4"/>
    <mergeCell ref="A5:A6"/>
    <mergeCell ref="B5:B6"/>
    <mergeCell ref="C5:C6"/>
    <mergeCell ref="D5:D6"/>
    <mergeCell ref="E5:E6"/>
    <mergeCell ref="F5:F6"/>
    <mergeCell ref="G5:G6"/>
    <mergeCell ref="H5:H6"/>
    <mergeCell ref="K5:L5"/>
    <mergeCell ref="M5:N5"/>
    <mergeCell ref="O5:P5"/>
    <mergeCell ref="I5:J5"/>
    <mergeCell ref="Q5:R5"/>
  </mergeCells>
  <pageMargins left="0.7" right="0.7" top="0.75" bottom="0.75" header="0.3" footer="0.3"/>
  <pageSetup paperSize="9" orientation="portrait" verticalDpi="0" r:id="rId1"/>
  <ignoredErrors>
    <ignoredError sqref="G7:G17 W7 U7:U17 T7:T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26"/>
  <sheetViews>
    <sheetView zoomScale="90" zoomScaleNormal="90" workbookViewId="0">
      <selection activeCell="C21" sqref="C21"/>
    </sheetView>
  </sheetViews>
  <sheetFormatPr defaultRowHeight="15" x14ac:dyDescent="0.25"/>
  <cols>
    <col min="1" max="1" width="25.5703125" customWidth="1"/>
    <col min="2" max="2" width="33.7109375" customWidth="1"/>
    <col min="3" max="3" width="20.7109375" customWidth="1"/>
    <col min="5" max="5" width="11.5703125" customWidth="1"/>
    <col min="6" max="6" width="9.28515625" style="5" customWidth="1"/>
    <col min="7" max="7" width="9.28515625" customWidth="1"/>
    <col min="8" max="8" width="12.7109375" customWidth="1"/>
    <col min="9" max="9" width="12.28515625" customWidth="1"/>
    <col min="10" max="10" width="8.7109375" customWidth="1"/>
    <col min="11" max="11" width="13.7109375" customWidth="1"/>
    <col min="12" max="12" width="9.28515625" bestFit="1" customWidth="1"/>
    <col min="13" max="13" width="13.140625" customWidth="1"/>
    <col min="14" max="14" width="9.140625" customWidth="1"/>
    <col min="15" max="15" width="13.5703125" customWidth="1"/>
    <col min="16" max="16" width="9.140625" customWidth="1"/>
    <col min="17" max="17" width="12.7109375" customWidth="1"/>
    <col min="18" max="18" width="9.140625" customWidth="1"/>
    <col min="19" max="19" width="12.7109375" customWidth="1"/>
    <col min="21" max="21" width="10.28515625" bestFit="1" customWidth="1"/>
    <col min="23" max="23" width="13" customWidth="1"/>
    <col min="24" max="24" width="10.85546875" customWidth="1"/>
    <col min="25" max="25" width="9.85546875" customWidth="1"/>
    <col min="26" max="26" width="17.140625" customWidth="1"/>
    <col min="27" max="27" width="10.42578125" customWidth="1"/>
    <col min="28" max="28" width="10" customWidth="1"/>
    <col min="29" max="29" width="9.140625" style="11"/>
  </cols>
  <sheetData>
    <row r="1" spans="1:29" ht="24" customHeight="1" x14ac:dyDescent="0.25">
      <c r="A1" s="2" t="s">
        <v>24</v>
      </c>
    </row>
    <row r="2" spans="1:29" ht="22.5" customHeight="1" x14ac:dyDescent="0.25">
      <c r="A2" s="305" t="s">
        <v>179</v>
      </c>
      <c r="B2" s="306"/>
      <c r="C2" s="25"/>
    </row>
    <row r="3" spans="1:29" s="25" customFormat="1" ht="11.25" customHeight="1" thickBot="1" x14ac:dyDescent="0.3">
      <c r="AC3" s="11"/>
    </row>
    <row r="4" spans="1:29" s="36" customFormat="1" ht="24" customHeight="1" thickBot="1" x14ac:dyDescent="0.25">
      <c r="A4" s="280" t="s">
        <v>0</v>
      </c>
      <c r="B4" s="281"/>
      <c r="C4" s="281"/>
      <c r="D4" s="281"/>
      <c r="E4" s="281"/>
      <c r="F4" s="281"/>
      <c r="G4" s="281"/>
      <c r="H4" s="281"/>
      <c r="I4" s="282"/>
      <c r="J4" s="326" t="s">
        <v>1</v>
      </c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8"/>
      <c r="W4" s="286" t="s">
        <v>174</v>
      </c>
      <c r="X4" s="287"/>
      <c r="Y4" s="287"/>
      <c r="Z4" s="287"/>
      <c r="AA4" s="287"/>
      <c r="AB4" s="288"/>
      <c r="AC4" s="147"/>
    </row>
    <row r="5" spans="1:29" s="36" customFormat="1" ht="40.5" customHeight="1" x14ac:dyDescent="0.2">
      <c r="A5" s="289" t="s">
        <v>2</v>
      </c>
      <c r="B5" s="291" t="s">
        <v>3</v>
      </c>
      <c r="C5" s="291" t="s">
        <v>4</v>
      </c>
      <c r="D5" s="303" t="s">
        <v>5</v>
      </c>
      <c r="E5" s="289" t="s">
        <v>178</v>
      </c>
      <c r="F5" s="291" t="s">
        <v>166</v>
      </c>
      <c r="G5" s="291" t="s">
        <v>167</v>
      </c>
      <c r="H5" s="291" t="s">
        <v>17</v>
      </c>
      <c r="I5" s="303" t="s">
        <v>6</v>
      </c>
      <c r="J5" s="300" t="s">
        <v>7</v>
      </c>
      <c r="K5" s="301"/>
      <c r="L5" s="301" t="s">
        <v>8</v>
      </c>
      <c r="M5" s="301"/>
      <c r="N5" s="301" t="s">
        <v>9</v>
      </c>
      <c r="O5" s="301"/>
      <c r="P5" s="301" t="s">
        <v>10</v>
      </c>
      <c r="Q5" s="301"/>
      <c r="R5" s="301" t="s">
        <v>11</v>
      </c>
      <c r="S5" s="301"/>
      <c r="T5" s="296" t="s">
        <v>168</v>
      </c>
      <c r="U5" s="296" t="s">
        <v>169</v>
      </c>
      <c r="V5" s="298" t="s">
        <v>170</v>
      </c>
      <c r="W5" s="293" t="s">
        <v>12</v>
      </c>
      <c r="X5" s="294"/>
      <c r="Y5" s="294"/>
      <c r="Z5" s="294" t="s">
        <v>13</v>
      </c>
      <c r="AA5" s="294"/>
      <c r="AB5" s="295"/>
      <c r="AC5" s="147"/>
    </row>
    <row r="6" spans="1:29" s="36" customFormat="1" ht="28.5" customHeight="1" thickBot="1" x14ac:dyDescent="0.25">
      <c r="A6" s="290"/>
      <c r="B6" s="292"/>
      <c r="C6" s="292"/>
      <c r="D6" s="304"/>
      <c r="E6" s="290"/>
      <c r="F6" s="302"/>
      <c r="G6" s="292"/>
      <c r="H6" s="292"/>
      <c r="I6" s="304"/>
      <c r="J6" s="55" t="s">
        <v>171</v>
      </c>
      <c r="K6" s="56" t="s">
        <v>172</v>
      </c>
      <c r="L6" s="56" t="s">
        <v>171</v>
      </c>
      <c r="M6" s="56" t="s">
        <v>172</v>
      </c>
      <c r="N6" s="56" t="s">
        <v>171</v>
      </c>
      <c r="O6" s="56" t="s">
        <v>172</v>
      </c>
      <c r="P6" s="56" t="s">
        <v>171</v>
      </c>
      <c r="Q6" s="56" t="s">
        <v>172</v>
      </c>
      <c r="R6" s="56" t="s">
        <v>171</v>
      </c>
      <c r="S6" s="56" t="s">
        <v>172</v>
      </c>
      <c r="T6" s="297"/>
      <c r="U6" s="297"/>
      <c r="V6" s="299"/>
      <c r="W6" s="68" t="s">
        <v>14</v>
      </c>
      <c r="X6" s="69" t="s">
        <v>173</v>
      </c>
      <c r="Y6" s="69" t="s">
        <v>15</v>
      </c>
      <c r="Z6" s="70" t="s">
        <v>14</v>
      </c>
      <c r="AA6" s="69" t="s">
        <v>173</v>
      </c>
      <c r="AB6" s="71" t="s">
        <v>15</v>
      </c>
      <c r="AC6" s="147"/>
    </row>
    <row r="7" spans="1:29" ht="25.5" x14ac:dyDescent="0.25">
      <c r="A7" s="203" t="s">
        <v>116</v>
      </c>
      <c r="B7" s="204" t="s">
        <v>117</v>
      </c>
      <c r="C7" s="204" t="s">
        <v>118</v>
      </c>
      <c r="D7" s="205" t="s">
        <v>119</v>
      </c>
      <c r="E7" s="227">
        <v>8836</v>
      </c>
      <c r="F7" s="228">
        <v>0</v>
      </c>
      <c r="G7" s="228">
        <v>2983</v>
      </c>
      <c r="H7" s="143">
        <f>E7+F7+G7</f>
        <v>11819</v>
      </c>
      <c r="I7" s="50">
        <v>418</v>
      </c>
      <c r="J7" s="178"/>
      <c r="K7" s="179"/>
      <c r="L7" s="179">
        <v>6</v>
      </c>
      <c r="M7" s="179">
        <v>105</v>
      </c>
      <c r="N7" s="179"/>
      <c r="O7" s="179"/>
      <c r="P7" s="179"/>
      <c r="Q7" s="179"/>
      <c r="R7" s="179"/>
      <c r="S7" s="179"/>
      <c r="T7" s="179"/>
      <c r="U7" s="180">
        <f>J7+L7+N7+P7+R7</f>
        <v>6</v>
      </c>
      <c r="V7" s="181">
        <f>K7+M7+O7+Q7+S7</f>
        <v>105</v>
      </c>
      <c r="W7" s="167" t="s">
        <v>161</v>
      </c>
      <c r="X7" s="78">
        <v>623</v>
      </c>
      <c r="Y7" s="78"/>
      <c r="Z7" s="119"/>
      <c r="AA7" s="77"/>
      <c r="AB7" s="120"/>
    </row>
    <row r="8" spans="1:29" ht="28.5" customHeight="1" thickBot="1" x14ac:dyDescent="0.3">
      <c r="A8" s="197" t="s">
        <v>122</v>
      </c>
      <c r="B8" s="198" t="s">
        <v>123</v>
      </c>
      <c r="C8" s="198" t="s">
        <v>118</v>
      </c>
      <c r="D8" s="206" t="s">
        <v>119</v>
      </c>
      <c r="E8" s="229">
        <v>1531</v>
      </c>
      <c r="F8" s="230">
        <v>540</v>
      </c>
      <c r="G8" s="230">
        <v>491</v>
      </c>
      <c r="H8" s="127">
        <f t="shared" ref="H8:H17" si="0">E8+F8+G8</f>
        <v>2562</v>
      </c>
      <c r="I8" s="51">
        <v>83</v>
      </c>
      <c r="J8" s="182"/>
      <c r="K8" s="157"/>
      <c r="L8" s="157">
        <v>2</v>
      </c>
      <c r="M8" s="157">
        <v>25</v>
      </c>
      <c r="N8" s="157"/>
      <c r="O8" s="157"/>
      <c r="P8" s="157"/>
      <c r="Q8" s="157"/>
      <c r="R8" s="157"/>
      <c r="S8" s="157"/>
      <c r="T8" s="157"/>
      <c r="U8" s="161">
        <f t="shared" ref="U8:U17" si="1">J8+L8+N8+P8+R8</f>
        <v>2</v>
      </c>
      <c r="V8" s="183">
        <f t="shared" ref="V8:V17" si="2">K8+M8+O8+Q8+S8</f>
        <v>25</v>
      </c>
      <c r="W8" s="168" t="s">
        <v>161</v>
      </c>
      <c r="X8" s="33">
        <v>211</v>
      </c>
      <c r="Y8" s="62"/>
      <c r="Z8" s="20"/>
      <c r="AA8" s="62"/>
      <c r="AB8" s="21"/>
    </row>
    <row r="9" spans="1:29" s="269" customFormat="1" ht="25.5" x14ac:dyDescent="0.25">
      <c r="A9" s="203" t="s">
        <v>182</v>
      </c>
      <c r="B9" s="204" t="s">
        <v>124</v>
      </c>
      <c r="C9" s="204" t="s">
        <v>125</v>
      </c>
      <c r="D9" s="205" t="s">
        <v>119</v>
      </c>
      <c r="E9" s="227">
        <v>970.27</v>
      </c>
      <c r="F9" s="228">
        <v>372</v>
      </c>
      <c r="G9" s="228">
        <v>208.08</v>
      </c>
      <c r="H9" s="143">
        <f t="shared" si="0"/>
        <v>1550.35</v>
      </c>
      <c r="I9" s="50">
        <v>24</v>
      </c>
      <c r="J9" s="178">
        <v>1</v>
      </c>
      <c r="K9" s="179">
        <v>15</v>
      </c>
      <c r="L9" s="179"/>
      <c r="M9" s="179"/>
      <c r="N9" s="179"/>
      <c r="O9" s="179"/>
      <c r="P9" s="179"/>
      <c r="Q9" s="179"/>
      <c r="R9" s="179"/>
      <c r="S9" s="179"/>
      <c r="T9" s="179"/>
      <c r="U9" s="180">
        <f t="shared" si="1"/>
        <v>1</v>
      </c>
      <c r="V9" s="181">
        <f t="shared" si="2"/>
        <v>15</v>
      </c>
      <c r="W9" s="167" t="s">
        <v>161</v>
      </c>
      <c r="X9" s="78">
        <v>125</v>
      </c>
      <c r="Y9" s="78"/>
      <c r="Z9" s="119"/>
      <c r="AA9" s="77"/>
      <c r="AB9" s="120"/>
      <c r="AC9" s="268"/>
    </row>
    <row r="10" spans="1:29" ht="25.5" x14ac:dyDescent="0.25">
      <c r="A10" s="195" t="s">
        <v>126</v>
      </c>
      <c r="B10" s="196" t="s">
        <v>127</v>
      </c>
      <c r="C10" s="196" t="s">
        <v>128</v>
      </c>
      <c r="D10" s="208" t="s">
        <v>119</v>
      </c>
      <c r="E10" s="229">
        <v>1630</v>
      </c>
      <c r="F10" s="230">
        <v>330</v>
      </c>
      <c r="G10" s="230">
        <v>515</v>
      </c>
      <c r="H10" s="230">
        <f t="shared" si="0"/>
        <v>2475</v>
      </c>
      <c r="I10" s="51">
        <v>60</v>
      </c>
      <c r="J10" s="182">
        <v>1</v>
      </c>
      <c r="K10" s="157">
        <v>10</v>
      </c>
      <c r="L10" s="157">
        <v>1</v>
      </c>
      <c r="M10" s="157">
        <v>10</v>
      </c>
      <c r="N10" s="157"/>
      <c r="O10" s="157"/>
      <c r="P10" s="157"/>
      <c r="Q10" s="157"/>
      <c r="R10" s="157"/>
      <c r="S10" s="157"/>
      <c r="T10" s="157"/>
      <c r="U10" s="161">
        <f t="shared" si="1"/>
        <v>2</v>
      </c>
      <c r="V10" s="183">
        <f t="shared" si="2"/>
        <v>20</v>
      </c>
      <c r="W10" s="168" t="s">
        <v>161</v>
      </c>
      <c r="X10" s="33">
        <v>126</v>
      </c>
      <c r="Y10" s="62"/>
      <c r="Z10" s="20"/>
      <c r="AA10" s="62"/>
      <c r="AB10" s="21"/>
    </row>
    <row r="11" spans="1:29" ht="25.5" x14ac:dyDescent="0.25">
      <c r="A11" s="193" t="s">
        <v>129</v>
      </c>
      <c r="B11" s="194" t="s">
        <v>130</v>
      </c>
      <c r="C11" s="194" t="s">
        <v>118</v>
      </c>
      <c r="D11" s="207" t="s">
        <v>119</v>
      </c>
      <c r="E11" s="231">
        <v>1323</v>
      </c>
      <c r="F11" s="232">
        <v>303</v>
      </c>
      <c r="G11" s="232">
        <v>217</v>
      </c>
      <c r="H11" s="232">
        <f t="shared" si="0"/>
        <v>1843</v>
      </c>
      <c r="I11" s="52">
        <v>86</v>
      </c>
      <c r="J11" s="186"/>
      <c r="K11" s="158"/>
      <c r="L11" s="158">
        <v>2</v>
      </c>
      <c r="M11" s="158">
        <v>27.5</v>
      </c>
      <c r="N11" s="158"/>
      <c r="O11" s="158"/>
      <c r="P11" s="158"/>
      <c r="Q11" s="158"/>
      <c r="R11" s="158"/>
      <c r="S11" s="158"/>
      <c r="T11" s="158"/>
      <c r="U11" s="160">
        <f t="shared" si="1"/>
        <v>2</v>
      </c>
      <c r="V11" s="185">
        <f t="shared" si="2"/>
        <v>27.5</v>
      </c>
      <c r="W11" s="169" t="s">
        <v>161</v>
      </c>
      <c r="X11" s="35">
        <v>119</v>
      </c>
      <c r="Y11" s="57"/>
      <c r="Z11" s="15"/>
      <c r="AA11" s="57"/>
      <c r="AB11" s="16"/>
    </row>
    <row r="12" spans="1:29" ht="25.5" x14ac:dyDescent="0.25">
      <c r="A12" s="197" t="s">
        <v>132</v>
      </c>
      <c r="B12" s="198" t="s">
        <v>133</v>
      </c>
      <c r="C12" s="198" t="s">
        <v>118</v>
      </c>
      <c r="D12" s="206" t="s">
        <v>119</v>
      </c>
      <c r="E12" s="229">
        <v>0</v>
      </c>
      <c r="F12" s="230">
        <v>38</v>
      </c>
      <c r="G12" s="230">
        <v>41</v>
      </c>
      <c r="H12" s="127">
        <f t="shared" si="0"/>
        <v>79</v>
      </c>
      <c r="I12" s="51">
        <v>0</v>
      </c>
      <c r="J12" s="187">
        <v>1</v>
      </c>
      <c r="K12" s="159">
        <v>1</v>
      </c>
      <c r="L12" s="159"/>
      <c r="M12" s="159"/>
      <c r="N12" s="159"/>
      <c r="O12" s="159"/>
      <c r="P12" s="159"/>
      <c r="Q12" s="159"/>
      <c r="R12" s="159"/>
      <c r="S12" s="159"/>
      <c r="T12" s="159"/>
      <c r="U12" s="161">
        <f t="shared" si="1"/>
        <v>1</v>
      </c>
      <c r="V12" s="183">
        <f t="shared" si="2"/>
        <v>1</v>
      </c>
      <c r="W12" s="168" t="s">
        <v>161</v>
      </c>
      <c r="X12" s="34"/>
      <c r="Y12" s="34"/>
      <c r="Z12" s="20"/>
      <c r="AA12" s="62"/>
      <c r="AB12" s="21"/>
    </row>
    <row r="13" spans="1:29" ht="25.5" x14ac:dyDescent="0.25">
      <c r="A13" s="199" t="s">
        <v>134</v>
      </c>
      <c r="B13" s="200" t="s">
        <v>135</v>
      </c>
      <c r="C13" s="200" t="s">
        <v>136</v>
      </c>
      <c r="D13" s="209" t="s">
        <v>137</v>
      </c>
      <c r="E13" s="231">
        <v>2118</v>
      </c>
      <c r="F13" s="232">
        <v>210</v>
      </c>
      <c r="G13" s="232">
        <v>0</v>
      </c>
      <c r="H13" s="129">
        <f t="shared" si="0"/>
        <v>2328</v>
      </c>
      <c r="I13" s="52">
        <v>95</v>
      </c>
      <c r="J13" s="186"/>
      <c r="K13" s="158"/>
      <c r="L13" s="158">
        <v>2</v>
      </c>
      <c r="M13" s="158">
        <v>32.5</v>
      </c>
      <c r="N13" s="158"/>
      <c r="O13" s="158"/>
      <c r="P13" s="158"/>
      <c r="Q13" s="158"/>
      <c r="R13" s="158"/>
      <c r="S13" s="158"/>
      <c r="T13" s="158"/>
      <c r="U13" s="160">
        <f t="shared" si="1"/>
        <v>2</v>
      </c>
      <c r="V13" s="185">
        <f t="shared" si="2"/>
        <v>32.5</v>
      </c>
      <c r="W13" s="169" t="s">
        <v>161</v>
      </c>
      <c r="X13" s="35">
        <v>87</v>
      </c>
      <c r="Y13" s="35"/>
      <c r="Z13" s="15"/>
      <c r="AA13" s="57"/>
      <c r="AB13" s="16"/>
    </row>
    <row r="14" spans="1:29" ht="25.5" x14ac:dyDescent="0.25">
      <c r="A14" s="197" t="s">
        <v>138</v>
      </c>
      <c r="B14" s="198" t="s">
        <v>139</v>
      </c>
      <c r="C14" s="198" t="s">
        <v>140</v>
      </c>
      <c r="D14" s="206" t="s">
        <v>137</v>
      </c>
      <c r="E14" s="229">
        <v>909</v>
      </c>
      <c r="F14" s="230">
        <v>400</v>
      </c>
      <c r="G14" s="230">
        <v>700</v>
      </c>
      <c r="H14" s="127">
        <f t="shared" si="0"/>
        <v>2009</v>
      </c>
      <c r="I14" s="51">
        <v>73</v>
      </c>
      <c r="J14" s="187"/>
      <c r="K14" s="159"/>
      <c r="L14" s="159">
        <v>3</v>
      </c>
      <c r="M14" s="159">
        <v>36.299999999999997</v>
      </c>
      <c r="N14" s="159"/>
      <c r="O14" s="159"/>
      <c r="P14" s="159"/>
      <c r="Q14" s="159"/>
      <c r="R14" s="159"/>
      <c r="S14" s="159"/>
      <c r="T14" s="159"/>
      <c r="U14" s="161">
        <f t="shared" si="1"/>
        <v>3</v>
      </c>
      <c r="V14" s="183">
        <f t="shared" si="2"/>
        <v>36.299999999999997</v>
      </c>
      <c r="W14" s="168" t="s">
        <v>161</v>
      </c>
      <c r="X14" s="34">
        <v>140</v>
      </c>
      <c r="Y14" s="62"/>
      <c r="Z14" s="20"/>
      <c r="AA14" s="62"/>
      <c r="AB14" s="21"/>
    </row>
    <row r="15" spans="1:29" ht="25.5" x14ac:dyDescent="0.25">
      <c r="A15" s="199" t="s">
        <v>141</v>
      </c>
      <c r="B15" s="200" t="s">
        <v>142</v>
      </c>
      <c r="C15" s="200" t="s">
        <v>143</v>
      </c>
      <c r="D15" s="209" t="s">
        <v>144</v>
      </c>
      <c r="E15" s="231">
        <v>2647</v>
      </c>
      <c r="F15" s="232">
        <v>300</v>
      </c>
      <c r="G15" s="232">
        <v>1555</v>
      </c>
      <c r="H15" s="129">
        <f t="shared" si="0"/>
        <v>4502</v>
      </c>
      <c r="I15" s="52">
        <v>129</v>
      </c>
      <c r="J15" s="184"/>
      <c r="K15" s="156"/>
      <c r="L15" s="156">
        <v>2</v>
      </c>
      <c r="M15" s="156">
        <v>27.5</v>
      </c>
      <c r="N15" s="156"/>
      <c r="O15" s="156"/>
      <c r="P15" s="156"/>
      <c r="Q15" s="156"/>
      <c r="R15" s="156"/>
      <c r="S15" s="156"/>
      <c r="T15" s="156"/>
      <c r="U15" s="160">
        <f t="shared" si="1"/>
        <v>2</v>
      </c>
      <c r="V15" s="185">
        <f t="shared" si="2"/>
        <v>27.5</v>
      </c>
      <c r="W15" s="169" t="s">
        <v>161</v>
      </c>
      <c r="X15" s="28">
        <v>150</v>
      </c>
      <c r="Y15" s="28"/>
      <c r="Z15" s="15"/>
      <c r="AA15" s="57"/>
      <c r="AB15" s="16"/>
    </row>
    <row r="16" spans="1:29" ht="25.5" x14ac:dyDescent="0.25">
      <c r="A16" s="193" t="s">
        <v>145</v>
      </c>
      <c r="B16" s="194" t="s">
        <v>146</v>
      </c>
      <c r="C16" s="194" t="s">
        <v>147</v>
      </c>
      <c r="D16" s="207" t="s">
        <v>148</v>
      </c>
      <c r="E16" s="231">
        <v>2033</v>
      </c>
      <c r="F16" s="232">
        <v>320</v>
      </c>
      <c r="G16" s="232">
        <v>282</v>
      </c>
      <c r="H16" s="232">
        <f t="shared" si="0"/>
        <v>2635</v>
      </c>
      <c r="I16" s="52">
        <v>132</v>
      </c>
      <c r="J16" s="184">
        <v>1</v>
      </c>
      <c r="K16" s="156">
        <v>10</v>
      </c>
      <c r="L16" s="156">
        <v>2</v>
      </c>
      <c r="M16" s="156">
        <v>25</v>
      </c>
      <c r="N16" s="156"/>
      <c r="O16" s="156"/>
      <c r="P16" s="156"/>
      <c r="Q16" s="156"/>
      <c r="R16" s="156"/>
      <c r="S16" s="156"/>
      <c r="T16" s="156"/>
      <c r="U16" s="160">
        <f t="shared" si="1"/>
        <v>3</v>
      </c>
      <c r="V16" s="185">
        <f t="shared" si="2"/>
        <v>35</v>
      </c>
      <c r="W16" s="169" t="s">
        <v>161</v>
      </c>
      <c r="X16" s="28">
        <v>738</v>
      </c>
      <c r="Y16" s="28"/>
      <c r="Z16" s="15"/>
      <c r="AA16" s="57"/>
      <c r="AB16" s="16"/>
    </row>
    <row r="17" spans="1:29" ht="26.25" thickBot="1" x14ac:dyDescent="0.3">
      <c r="A17" s="210" t="s">
        <v>149</v>
      </c>
      <c r="B17" s="211" t="s">
        <v>150</v>
      </c>
      <c r="C17" s="211" t="s">
        <v>151</v>
      </c>
      <c r="D17" s="212" t="s">
        <v>148</v>
      </c>
      <c r="E17" s="260">
        <v>684</v>
      </c>
      <c r="F17" s="261">
        <v>216</v>
      </c>
      <c r="G17" s="261">
        <v>132</v>
      </c>
      <c r="H17" s="261">
        <f t="shared" si="0"/>
        <v>1032</v>
      </c>
      <c r="I17" s="74">
        <v>47</v>
      </c>
      <c r="J17" s="188">
        <v>1</v>
      </c>
      <c r="K17" s="189">
        <v>15</v>
      </c>
      <c r="L17" s="189"/>
      <c r="M17" s="189"/>
      <c r="N17" s="189"/>
      <c r="O17" s="189"/>
      <c r="P17" s="189"/>
      <c r="Q17" s="189"/>
      <c r="R17" s="189"/>
      <c r="S17" s="189"/>
      <c r="T17" s="189"/>
      <c r="U17" s="190">
        <f t="shared" si="1"/>
        <v>1</v>
      </c>
      <c r="V17" s="191">
        <f t="shared" si="2"/>
        <v>15</v>
      </c>
      <c r="W17" s="170" t="s">
        <v>161</v>
      </c>
      <c r="X17" s="171">
        <v>100</v>
      </c>
      <c r="Y17" s="172"/>
      <c r="Z17" s="173"/>
      <c r="AA17" s="172"/>
      <c r="AB17" s="174"/>
    </row>
    <row r="18" spans="1:29" s="149" customFormat="1" ht="15.75" thickBot="1" x14ac:dyDescent="0.3">
      <c r="A18" s="201" t="s">
        <v>16</v>
      </c>
      <c r="B18" s="202"/>
      <c r="C18" s="192"/>
      <c r="D18" s="192"/>
      <c r="E18" s="192"/>
      <c r="F18" s="192"/>
      <c r="G18" s="192"/>
      <c r="H18" s="263">
        <f t="shared" ref="H18:M18" si="3">SUM(H7:H17)</f>
        <v>32834.35</v>
      </c>
      <c r="I18" s="264">
        <f t="shared" si="3"/>
        <v>1147</v>
      </c>
      <c r="J18" s="163">
        <f t="shared" si="3"/>
        <v>5</v>
      </c>
      <c r="K18" s="175">
        <f t="shared" si="3"/>
        <v>51</v>
      </c>
      <c r="L18" s="163">
        <f t="shared" si="3"/>
        <v>20</v>
      </c>
      <c r="M18" s="175">
        <f t="shared" si="3"/>
        <v>288.8</v>
      </c>
      <c r="N18" s="163"/>
      <c r="O18" s="163"/>
      <c r="P18" s="163"/>
      <c r="Q18" s="163"/>
      <c r="R18" s="163"/>
      <c r="S18" s="163"/>
      <c r="T18" s="163"/>
      <c r="U18" s="176">
        <f>SUM(U7:U17)</f>
        <v>25</v>
      </c>
      <c r="V18" s="177">
        <f>SUM(V7:V17)</f>
        <v>339.8</v>
      </c>
      <c r="W18" s="162"/>
      <c r="X18" s="163">
        <f>SUM(X7:X17)</f>
        <v>2419</v>
      </c>
      <c r="Y18" s="164"/>
      <c r="Z18" s="165"/>
      <c r="AA18" s="164"/>
      <c r="AB18" s="166"/>
      <c r="AC18" s="148"/>
    </row>
    <row r="19" spans="1:29" s="149" customFormat="1" x14ac:dyDescent="0.25">
      <c r="A19" s="152"/>
      <c r="B19" s="153"/>
      <c r="C19" s="152"/>
      <c r="D19" s="154"/>
      <c r="E19" s="26"/>
      <c r="F19" s="26"/>
      <c r="G19" s="26"/>
      <c r="H19" s="155"/>
      <c r="I19" s="150"/>
      <c r="U19" s="24"/>
      <c r="V19" s="24"/>
      <c r="W19" s="151"/>
      <c r="Z19" s="100"/>
      <c r="AA19" s="101"/>
      <c r="AB19" s="101"/>
      <c r="AC19" s="148"/>
    </row>
    <row r="20" spans="1:29" s="149" customFormat="1" x14ac:dyDescent="0.25">
      <c r="A20" s="152"/>
      <c r="B20" s="153"/>
      <c r="C20" s="152"/>
      <c r="D20" s="154"/>
      <c r="E20" s="26"/>
      <c r="F20" s="26"/>
      <c r="G20" s="26"/>
      <c r="H20" s="155"/>
      <c r="I20" s="150"/>
      <c r="U20" s="24"/>
      <c r="V20" s="24"/>
      <c r="W20" s="151"/>
      <c r="Z20" s="100"/>
      <c r="AA20" s="101"/>
      <c r="AB20" s="101"/>
      <c r="AC20" s="148"/>
    </row>
    <row r="21" spans="1:29" s="149" customFormat="1" x14ac:dyDescent="0.25">
      <c r="A21" s="152"/>
      <c r="B21" s="153"/>
      <c r="C21" s="152"/>
      <c r="D21" s="154"/>
      <c r="E21" s="26"/>
      <c r="F21" s="26"/>
      <c r="G21" s="26"/>
      <c r="H21" s="155"/>
      <c r="I21" s="150"/>
      <c r="U21" s="24"/>
      <c r="V21" s="24"/>
      <c r="W21" s="151"/>
      <c r="Y21" s="101"/>
      <c r="Z21" s="100"/>
      <c r="AA21" s="101"/>
      <c r="AB21" s="101"/>
      <c r="AC21" s="148"/>
    </row>
    <row r="22" spans="1:29" s="79" customFormat="1" x14ac:dyDescent="0.25"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146"/>
    </row>
    <row r="23" spans="1:29" s="79" customFormat="1" x14ac:dyDescent="0.25"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146"/>
    </row>
    <row r="24" spans="1:29" x14ac:dyDescent="0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9" x14ac:dyDescent="0.25"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9" x14ac:dyDescent="0.25"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</sheetData>
  <sheetProtection password="9080" sheet="1" objects="1" scenarios="1" selectLockedCells="1" selectUnlockedCells="1"/>
  <mergeCells count="23">
    <mergeCell ref="W4:AB4"/>
    <mergeCell ref="A5:A6"/>
    <mergeCell ref="B5:B6"/>
    <mergeCell ref="C5:C6"/>
    <mergeCell ref="D5:D6"/>
    <mergeCell ref="E5:E6"/>
    <mergeCell ref="G5:G6"/>
    <mergeCell ref="W5:Y5"/>
    <mergeCell ref="Z5:AB5"/>
    <mergeCell ref="H5:H6"/>
    <mergeCell ref="I5:I6"/>
    <mergeCell ref="T5:T6"/>
    <mergeCell ref="U5:U6"/>
    <mergeCell ref="A2:B2"/>
    <mergeCell ref="V5:V6"/>
    <mergeCell ref="J5:K5"/>
    <mergeCell ref="L5:M5"/>
    <mergeCell ref="N5:O5"/>
    <mergeCell ref="P5:Q5"/>
    <mergeCell ref="R5:S5"/>
    <mergeCell ref="F5:F6"/>
    <mergeCell ref="A4:I4"/>
    <mergeCell ref="J4:V4"/>
  </mergeCells>
  <pageMargins left="0.7" right="0.7" top="0.75" bottom="0.75" header="0.3" footer="0.3"/>
  <pageSetup paperSize="9" orientation="portrait" verticalDpi="4" r:id="rId1"/>
  <ignoredErrors>
    <ignoredError sqref="H7:H15 I18 H16:H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25"/>
  <sheetViews>
    <sheetView tabSelected="1" zoomScaleNormal="100" workbookViewId="0">
      <selection activeCell="E24" sqref="E24"/>
    </sheetView>
  </sheetViews>
  <sheetFormatPr defaultRowHeight="15" x14ac:dyDescent="0.25"/>
  <cols>
    <col min="1" max="1" width="20.85546875" style="6" customWidth="1"/>
    <col min="2" max="2" width="24" style="6" customWidth="1"/>
    <col min="3" max="3" width="15" style="6" customWidth="1"/>
    <col min="4" max="4" width="9.140625" style="6"/>
    <col min="5" max="6" width="9.28515625" style="6" customWidth="1"/>
    <col min="7" max="7" width="9.28515625" style="25" customWidth="1"/>
    <col min="8" max="8" width="9.28515625" style="6" customWidth="1"/>
    <col min="9" max="9" width="12.28515625" style="6" customWidth="1"/>
    <col min="10" max="10" width="8.7109375" style="6" customWidth="1"/>
    <col min="11" max="12" width="9.28515625" style="6" bestFit="1" customWidth="1"/>
    <col min="13" max="13" width="9.140625" style="6"/>
    <col min="14" max="19" width="9.140625" style="6" customWidth="1"/>
    <col min="20" max="23" width="9.140625" style="6"/>
    <col min="24" max="24" width="12.140625" style="6" customWidth="1"/>
    <col min="25" max="25" width="12.42578125" style="6" customWidth="1"/>
    <col min="26" max="26" width="10.85546875" style="6" customWidth="1"/>
    <col min="27" max="27" width="11.140625" style="6" customWidth="1"/>
    <col min="28" max="28" width="11.42578125" style="6" customWidth="1"/>
    <col min="29" max="16384" width="9.140625" style="6"/>
  </cols>
  <sheetData>
    <row r="1" spans="1:28" x14ac:dyDescent="0.25">
      <c r="A1" s="2" t="s">
        <v>24</v>
      </c>
    </row>
    <row r="2" spans="1:28" x14ac:dyDescent="0.25">
      <c r="A2" s="305" t="s">
        <v>181</v>
      </c>
      <c r="B2" s="306"/>
      <c r="C2" s="25"/>
    </row>
    <row r="3" spans="1:28" s="25" customFormat="1" ht="15.75" thickBot="1" x14ac:dyDescent="0.3">
      <c r="A3" s="27"/>
    </row>
    <row r="4" spans="1:28" s="36" customFormat="1" ht="12" customHeight="1" thickBot="1" x14ac:dyDescent="0.25">
      <c r="A4" s="331" t="s">
        <v>0</v>
      </c>
      <c r="B4" s="332"/>
      <c r="C4" s="332"/>
      <c r="D4" s="332"/>
      <c r="E4" s="332"/>
      <c r="F4" s="332"/>
      <c r="G4" s="332"/>
      <c r="H4" s="332"/>
      <c r="I4" s="333"/>
      <c r="J4" s="334" t="s">
        <v>1</v>
      </c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6"/>
      <c r="W4" s="337" t="s">
        <v>174</v>
      </c>
      <c r="X4" s="338"/>
      <c r="Y4" s="338"/>
      <c r="Z4" s="338"/>
      <c r="AA4" s="338"/>
      <c r="AB4" s="339"/>
    </row>
    <row r="5" spans="1:28" s="36" customFormat="1" ht="30" customHeight="1" x14ac:dyDescent="0.2">
      <c r="A5" s="289" t="s">
        <v>2</v>
      </c>
      <c r="B5" s="291" t="s">
        <v>3</v>
      </c>
      <c r="C5" s="340" t="s">
        <v>4</v>
      </c>
      <c r="D5" s="342" t="s">
        <v>5</v>
      </c>
      <c r="E5" s="344" t="s">
        <v>176</v>
      </c>
      <c r="F5" s="346" t="s">
        <v>177</v>
      </c>
      <c r="G5" s="348" t="s">
        <v>183</v>
      </c>
      <c r="H5" s="351" t="s">
        <v>163</v>
      </c>
      <c r="I5" s="303" t="s">
        <v>180</v>
      </c>
      <c r="J5" s="300" t="s">
        <v>7</v>
      </c>
      <c r="K5" s="301"/>
      <c r="L5" s="301" t="s">
        <v>8</v>
      </c>
      <c r="M5" s="301"/>
      <c r="N5" s="301" t="s">
        <v>9</v>
      </c>
      <c r="O5" s="301"/>
      <c r="P5" s="301" t="s">
        <v>10</v>
      </c>
      <c r="Q5" s="301"/>
      <c r="R5" s="301" t="s">
        <v>11</v>
      </c>
      <c r="S5" s="301"/>
      <c r="T5" s="296" t="s">
        <v>168</v>
      </c>
      <c r="U5" s="296" t="s">
        <v>169</v>
      </c>
      <c r="V5" s="298" t="s">
        <v>170</v>
      </c>
      <c r="W5" s="329" t="s">
        <v>12</v>
      </c>
      <c r="X5" s="330"/>
      <c r="Y5" s="330"/>
      <c r="Z5" s="330" t="s">
        <v>13</v>
      </c>
      <c r="AA5" s="330"/>
      <c r="AB5" s="350"/>
    </row>
    <row r="6" spans="1:28" s="36" customFormat="1" ht="52.5" customHeight="1" thickBot="1" x14ac:dyDescent="0.25">
      <c r="A6" s="290"/>
      <c r="B6" s="292"/>
      <c r="C6" s="341"/>
      <c r="D6" s="343"/>
      <c r="E6" s="345"/>
      <c r="F6" s="347" t="s">
        <v>22</v>
      </c>
      <c r="G6" s="349"/>
      <c r="H6" s="352"/>
      <c r="I6" s="353"/>
      <c r="J6" s="55" t="s">
        <v>171</v>
      </c>
      <c r="K6" s="56" t="s">
        <v>172</v>
      </c>
      <c r="L6" s="56" t="s">
        <v>171</v>
      </c>
      <c r="M6" s="56" t="s">
        <v>172</v>
      </c>
      <c r="N6" s="56" t="s">
        <v>171</v>
      </c>
      <c r="O6" s="56" t="s">
        <v>172</v>
      </c>
      <c r="P6" s="56" t="s">
        <v>171</v>
      </c>
      <c r="Q6" s="56" t="s">
        <v>172</v>
      </c>
      <c r="R6" s="56" t="s">
        <v>171</v>
      </c>
      <c r="S6" s="56" t="s">
        <v>172</v>
      </c>
      <c r="T6" s="297"/>
      <c r="U6" s="297"/>
      <c r="V6" s="299"/>
      <c r="W6" s="68" t="s">
        <v>14</v>
      </c>
      <c r="X6" s="69" t="s">
        <v>173</v>
      </c>
      <c r="Y6" s="69" t="s">
        <v>15</v>
      </c>
      <c r="Z6" s="133" t="s">
        <v>14</v>
      </c>
      <c r="AA6" s="69" t="s">
        <v>173</v>
      </c>
      <c r="AB6" s="71" t="s">
        <v>15</v>
      </c>
    </row>
    <row r="7" spans="1:28" x14ac:dyDescent="0.25">
      <c r="A7" s="72" t="s">
        <v>120</v>
      </c>
      <c r="B7" s="73" t="s">
        <v>121</v>
      </c>
      <c r="C7" s="43" t="s">
        <v>118</v>
      </c>
      <c r="D7" s="270" t="s">
        <v>119</v>
      </c>
      <c r="E7" s="227">
        <v>810</v>
      </c>
      <c r="F7" s="228">
        <v>0</v>
      </c>
      <c r="G7" s="228"/>
      <c r="H7" s="228">
        <f>E7+F7+G7</f>
        <v>810</v>
      </c>
      <c r="I7" s="243">
        <v>16</v>
      </c>
      <c r="J7" s="274"/>
      <c r="K7" s="94"/>
      <c r="L7" s="94">
        <v>2</v>
      </c>
      <c r="M7" s="94">
        <v>7.5</v>
      </c>
      <c r="N7" s="94"/>
      <c r="O7" s="94"/>
      <c r="P7" s="94"/>
      <c r="Q7" s="94"/>
      <c r="R7" s="94"/>
      <c r="S7" s="94"/>
      <c r="T7" s="78"/>
      <c r="U7" s="94">
        <f>J7+L7+N7+P7+R7</f>
        <v>2</v>
      </c>
      <c r="V7" s="222">
        <f>K7+M7+O7+Q7+S7</f>
        <v>7.5</v>
      </c>
      <c r="W7" s="218"/>
      <c r="X7" s="78">
        <v>90</v>
      </c>
      <c r="Y7" s="78">
        <v>5</v>
      </c>
      <c r="Z7" s="119"/>
      <c r="AA7" s="77"/>
      <c r="AB7" s="120"/>
    </row>
    <row r="8" spans="1:28" x14ac:dyDescent="0.25">
      <c r="A8" s="64" t="s">
        <v>20</v>
      </c>
      <c r="B8" s="63" t="s">
        <v>131</v>
      </c>
      <c r="C8" s="30" t="s">
        <v>118</v>
      </c>
      <c r="D8" s="271" t="s">
        <v>119</v>
      </c>
      <c r="E8" s="229">
        <v>3252</v>
      </c>
      <c r="F8" s="230">
        <v>1583</v>
      </c>
      <c r="G8" s="230">
        <v>425</v>
      </c>
      <c r="H8" s="279">
        <f t="shared" ref="H8:H15" si="0">E8+F8+G8</f>
        <v>5260</v>
      </c>
      <c r="I8" s="239">
        <v>105</v>
      </c>
      <c r="J8" s="275">
        <v>1</v>
      </c>
      <c r="K8" s="86">
        <v>20</v>
      </c>
      <c r="L8" s="86"/>
      <c r="M8" s="86"/>
      <c r="N8" s="86">
        <v>1</v>
      </c>
      <c r="O8" s="86">
        <v>20</v>
      </c>
      <c r="P8" s="86"/>
      <c r="Q8" s="86"/>
      <c r="R8" s="86"/>
      <c r="S8" s="86"/>
      <c r="T8" s="33"/>
      <c r="U8" s="86">
        <f t="shared" ref="U8:U15" si="1">J8+L8+N8+P8+R8</f>
        <v>2</v>
      </c>
      <c r="V8" s="223">
        <f t="shared" ref="V8:V15" si="2">K8+M8+O8+Q8+S8</f>
        <v>40</v>
      </c>
      <c r="W8" s="219"/>
      <c r="X8" s="33">
        <v>60</v>
      </c>
      <c r="Y8" s="33">
        <v>1</v>
      </c>
      <c r="Z8" s="20"/>
      <c r="AA8" s="62"/>
      <c r="AB8" s="21"/>
    </row>
    <row r="9" spans="1:28" ht="25.5" x14ac:dyDescent="0.25">
      <c r="A9" s="67" t="s">
        <v>21</v>
      </c>
      <c r="B9" s="66" t="s">
        <v>153</v>
      </c>
      <c r="C9" s="29" t="s">
        <v>128</v>
      </c>
      <c r="D9" s="272" t="s">
        <v>119</v>
      </c>
      <c r="E9" s="231">
        <v>96</v>
      </c>
      <c r="F9" s="232">
        <v>288</v>
      </c>
      <c r="G9" s="232">
        <v>130</v>
      </c>
      <c r="H9" s="232">
        <f t="shared" si="0"/>
        <v>514</v>
      </c>
      <c r="I9" s="240">
        <v>5</v>
      </c>
      <c r="J9" s="276"/>
      <c r="K9" s="35"/>
      <c r="L9" s="35">
        <v>1</v>
      </c>
      <c r="M9" s="35">
        <v>6</v>
      </c>
      <c r="N9" s="35"/>
      <c r="O9" s="35"/>
      <c r="P9" s="35"/>
      <c r="Q9" s="35"/>
      <c r="R9" s="35"/>
      <c r="S9" s="35"/>
      <c r="T9" s="35"/>
      <c r="U9" s="83">
        <f t="shared" si="1"/>
        <v>1</v>
      </c>
      <c r="V9" s="224">
        <f t="shared" si="2"/>
        <v>6</v>
      </c>
      <c r="W9" s="220"/>
      <c r="X9" s="35">
        <v>50</v>
      </c>
      <c r="Y9" s="35">
        <v>6</v>
      </c>
      <c r="Z9" s="15"/>
      <c r="AA9" s="57"/>
      <c r="AB9" s="16"/>
    </row>
    <row r="10" spans="1:28" x14ac:dyDescent="0.25">
      <c r="A10" s="64" t="s">
        <v>18</v>
      </c>
      <c r="B10" s="63" t="s">
        <v>154</v>
      </c>
      <c r="C10" s="30" t="s">
        <v>136</v>
      </c>
      <c r="D10" s="271" t="s">
        <v>137</v>
      </c>
      <c r="E10" s="229">
        <v>941</v>
      </c>
      <c r="F10" s="230">
        <v>381</v>
      </c>
      <c r="G10" s="230">
        <v>170</v>
      </c>
      <c r="H10" s="279">
        <f t="shared" si="0"/>
        <v>1492</v>
      </c>
      <c r="I10" s="239">
        <v>48</v>
      </c>
      <c r="J10" s="277"/>
      <c r="K10" s="34"/>
      <c r="L10" s="34">
        <v>2</v>
      </c>
      <c r="M10" s="34">
        <v>8</v>
      </c>
      <c r="N10" s="34"/>
      <c r="O10" s="34"/>
      <c r="P10" s="34"/>
      <c r="Q10" s="34"/>
      <c r="R10" s="34"/>
      <c r="S10" s="34"/>
      <c r="T10" s="34"/>
      <c r="U10" s="86">
        <f t="shared" si="1"/>
        <v>2</v>
      </c>
      <c r="V10" s="223">
        <f t="shared" si="2"/>
        <v>8</v>
      </c>
      <c r="W10" s="219"/>
      <c r="X10" s="34">
        <v>18</v>
      </c>
      <c r="Y10" s="34">
        <v>2</v>
      </c>
      <c r="Z10" s="20"/>
      <c r="AA10" s="62"/>
      <c r="AB10" s="21"/>
    </row>
    <row r="11" spans="1:28" ht="25.5" x14ac:dyDescent="0.25">
      <c r="A11" s="67" t="s">
        <v>19</v>
      </c>
      <c r="B11" s="66" t="s">
        <v>155</v>
      </c>
      <c r="C11" s="29" t="s">
        <v>136</v>
      </c>
      <c r="D11" s="272" t="s">
        <v>137</v>
      </c>
      <c r="E11" s="231">
        <v>80</v>
      </c>
      <c r="F11" s="232">
        <v>306</v>
      </c>
      <c r="G11" s="232">
        <v>104</v>
      </c>
      <c r="H11" s="232">
        <f t="shared" si="0"/>
        <v>490</v>
      </c>
      <c r="I11" s="240">
        <v>5</v>
      </c>
      <c r="J11" s="276"/>
      <c r="K11" s="35"/>
      <c r="L11" s="35">
        <v>2</v>
      </c>
      <c r="M11" s="35">
        <v>18</v>
      </c>
      <c r="N11" s="35"/>
      <c r="O11" s="35"/>
      <c r="P11" s="35"/>
      <c r="Q11" s="35"/>
      <c r="R11" s="35"/>
      <c r="S11" s="35"/>
      <c r="T11" s="35"/>
      <c r="U11" s="83">
        <f t="shared" si="1"/>
        <v>2</v>
      </c>
      <c r="V11" s="224">
        <f t="shared" si="2"/>
        <v>18</v>
      </c>
      <c r="W11" s="220"/>
      <c r="X11" s="35">
        <v>20</v>
      </c>
      <c r="Y11" s="35">
        <v>2</v>
      </c>
      <c r="Z11" s="15"/>
      <c r="AA11" s="57"/>
      <c r="AB11" s="16"/>
    </row>
    <row r="12" spans="1:28" ht="25.5" x14ac:dyDescent="0.25">
      <c r="A12" s="64" t="s">
        <v>21</v>
      </c>
      <c r="B12" s="63" t="s">
        <v>156</v>
      </c>
      <c r="C12" s="30" t="s">
        <v>157</v>
      </c>
      <c r="D12" s="271" t="s">
        <v>137</v>
      </c>
      <c r="E12" s="229">
        <v>60</v>
      </c>
      <c r="F12" s="230">
        <v>311</v>
      </c>
      <c r="G12" s="230">
        <v>112</v>
      </c>
      <c r="H12" s="279">
        <f t="shared" si="0"/>
        <v>483</v>
      </c>
      <c r="I12" s="239">
        <v>9</v>
      </c>
      <c r="J12" s="277"/>
      <c r="K12" s="34"/>
      <c r="L12" s="34">
        <v>2</v>
      </c>
      <c r="M12" s="34">
        <v>10</v>
      </c>
      <c r="N12" s="34"/>
      <c r="O12" s="34"/>
      <c r="P12" s="34"/>
      <c r="Q12" s="34"/>
      <c r="R12" s="34"/>
      <c r="S12" s="34"/>
      <c r="T12" s="34"/>
      <c r="U12" s="86">
        <f t="shared" si="1"/>
        <v>2</v>
      </c>
      <c r="V12" s="223">
        <f t="shared" si="2"/>
        <v>10</v>
      </c>
      <c r="W12" s="219"/>
      <c r="X12" s="34">
        <v>90</v>
      </c>
      <c r="Y12" s="34">
        <v>4</v>
      </c>
      <c r="Z12" s="20"/>
      <c r="AA12" s="62"/>
      <c r="AB12" s="21"/>
    </row>
    <row r="13" spans="1:28" x14ac:dyDescent="0.25">
      <c r="A13" s="67" t="s">
        <v>20</v>
      </c>
      <c r="B13" s="66" t="s">
        <v>158</v>
      </c>
      <c r="C13" s="29" t="s">
        <v>143</v>
      </c>
      <c r="D13" s="272" t="s">
        <v>144</v>
      </c>
      <c r="E13" s="231">
        <v>1553</v>
      </c>
      <c r="F13" s="232">
        <v>558</v>
      </c>
      <c r="G13" s="232">
        <v>210</v>
      </c>
      <c r="H13" s="232">
        <f t="shared" si="0"/>
        <v>2321</v>
      </c>
      <c r="I13" s="240">
        <v>61</v>
      </c>
      <c r="J13" s="276">
        <v>2</v>
      </c>
      <c r="K13" s="35">
        <v>36</v>
      </c>
      <c r="L13" s="35"/>
      <c r="M13" s="35"/>
      <c r="N13" s="35"/>
      <c r="O13" s="35"/>
      <c r="P13" s="35"/>
      <c r="Q13" s="35"/>
      <c r="R13" s="35"/>
      <c r="S13" s="35"/>
      <c r="T13" s="35"/>
      <c r="U13" s="83">
        <f t="shared" si="1"/>
        <v>2</v>
      </c>
      <c r="V13" s="224">
        <f t="shared" si="2"/>
        <v>36</v>
      </c>
      <c r="W13" s="220"/>
      <c r="X13" s="35">
        <v>12</v>
      </c>
      <c r="Y13" s="35">
        <v>1</v>
      </c>
      <c r="Z13" s="15"/>
      <c r="AA13" s="15"/>
      <c r="AB13" s="213"/>
    </row>
    <row r="14" spans="1:28" ht="25.5" x14ac:dyDescent="0.25">
      <c r="A14" s="64" t="s">
        <v>21</v>
      </c>
      <c r="B14" s="63" t="s">
        <v>159</v>
      </c>
      <c r="C14" s="30" t="s">
        <v>152</v>
      </c>
      <c r="D14" s="271" t="s">
        <v>148</v>
      </c>
      <c r="E14" s="229">
        <v>40</v>
      </c>
      <c r="F14" s="230">
        <v>110</v>
      </c>
      <c r="G14" s="230">
        <v>122</v>
      </c>
      <c r="H14" s="279">
        <f t="shared" si="0"/>
        <v>272</v>
      </c>
      <c r="I14" s="239">
        <v>7</v>
      </c>
      <c r="J14" s="277">
        <v>1</v>
      </c>
      <c r="K14" s="34">
        <v>6</v>
      </c>
      <c r="L14" s="34"/>
      <c r="M14" s="34"/>
      <c r="N14" s="34"/>
      <c r="O14" s="34"/>
      <c r="P14" s="34"/>
      <c r="Q14" s="34"/>
      <c r="R14" s="34"/>
      <c r="S14" s="34"/>
      <c r="T14" s="34"/>
      <c r="U14" s="86">
        <f t="shared" si="1"/>
        <v>1</v>
      </c>
      <c r="V14" s="223">
        <f t="shared" si="2"/>
        <v>6</v>
      </c>
      <c r="W14" s="219"/>
      <c r="X14" s="226">
        <f>SUM(X7:X13)</f>
        <v>340</v>
      </c>
      <c r="Y14" s="226">
        <f>SUM(Y7:Y13)</f>
        <v>21</v>
      </c>
      <c r="Z14" s="20"/>
      <c r="AA14" s="62"/>
      <c r="AB14" s="21"/>
    </row>
    <row r="15" spans="1:28" ht="15.75" thickBot="1" x14ac:dyDescent="0.3">
      <c r="A15" s="91" t="s">
        <v>20</v>
      </c>
      <c r="B15" s="92" t="s">
        <v>160</v>
      </c>
      <c r="C15" s="48" t="s">
        <v>147</v>
      </c>
      <c r="D15" s="273" t="s">
        <v>148</v>
      </c>
      <c r="E15" s="233">
        <v>1928</v>
      </c>
      <c r="F15" s="234">
        <v>719</v>
      </c>
      <c r="G15" s="234">
        <v>270</v>
      </c>
      <c r="H15" s="234">
        <f t="shared" si="0"/>
        <v>2917</v>
      </c>
      <c r="I15" s="251">
        <v>62</v>
      </c>
      <c r="J15" s="278">
        <v>2</v>
      </c>
      <c r="K15" s="82">
        <v>24</v>
      </c>
      <c r="L15" s="82"/>
      <c r="M15" s="82"/>
      <c r="N15" s="82"/>
      <c r="O15" s="82"/>
      <c r="P15" s="82"/>
      <c r="Q15" s="82"/>
      <c r="R15" s="82"/>
      <c r="S15" s="82"/>
      <c r="T15" s="82"/>
      <c r="U15" s="113">
        <f t="shared" si="1"/>
        <v>2</v>
      </c>
      <c r="V15" s="225">
        <f t="shared" si="2"/>
        <v>24</v>
      </c>
      <c r="W15" s="221"/>
      <c r="X15" s="124"/>
      <c r="Y15" s="124"/>
      <c r="Z15" s="125"/>
      <c r="AA15" s="124"/>
      <c r="AB15" s="126"/>
    </row>
    <row r="16" spans="1:28" s="79" customFormat="1" ht="15.75" thickBot="1" x14ac:dyDescent="0.3">
      <c r="A16" s="214" t="s">
        <v>16</v>
      </c>
      <c r="B16" s="90"/>
      <c r="C16" s="90"/>
      <c r="D16" s="90"/>
      <c r="E16" s="262"/>
      <c r="F16" s="262"/>
      <c r="G16" s="262"/>
      <c r="H16" s="236">
        <f>SUM(H7:H15)</f>
        <v>14559</v>
      </c>
      <c r="I16" s="236">
        <f t="shared" ref="I16:Y16" si="3">SUM(I7:I15)</f>
        <v>318</v>
      </c>
      <c r="J16" s="215">
        <f t="shared" si="3"/>
        <v>6</v>
      </c>
      <c r="K16" s="215">
        <f t="shared" si="3"/>
        <v>86</v>
      </c>
      <c r="L16" s="215">
        <f t="shared" si="3"/>
        <v>9</v>
      </c>
      <c r="M16" s="215">
        <f t="shared" si="3"/>
        <v>49.5</v>
      </c>
      <c r="N16" s="215">
        <f t="shared" si="3"/>
        <v>1</v>
      </c>
      <c r="O16" s="215">
        <f t="shared" si="3"/>
        <v>20</v>
      </c>
      <c r="P16" s="103"/>
      <c r="Q16" s="103"/>
      <c r="R16" s="103"/>
      <c r="S16" s="103"/>
      <c r="T16" s="103"/>
      <c r="U16" s="103">
        <f t="shared" si="3"/>
        <v>16</v>
      </c>
      <c r="V16" s="103">
        <f t="shared" si="3"/>
        <v>155.5</v>
      </c>
      <c r="W16" s="103"/>
      <c r="X16" s="103">
        <f t="shared" si="3"/>
        <v>680</v>
      </c>
      <c r="Y16" s="103">
        <f t="shared" si="3"/>
        <v>42</v>
      </c>
      <c r="Z16" s="216"/>
      <c r="AA16" s="216"/>
      <c r="AB16" s="217"/>
    </row>
    <row r="17" spans="8:28" x14ac:dyDescent="0.25">
      <c r="H17" s="1"/>
    </row>
    <row r="18" spans="8:28" x14ac:dyDescent="0.25"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8:28" x14ac:dyDescent="0.25"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8:28" x14ac:dyDescent="0.25"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8:28" x14ac:dyDescent="0.25"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8:28" x14ac:dyDescent="0.25"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8:28" x14ac:dyDescent="0.25"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8:28" x14ac:dyDescent="0.25"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8:28" x14ac:dyDescent="0.25"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</sheetData>
  <sheetProtection password="9080" sheet="1" objects="1" scenarios="1" selectLockedCells="1" selectUnlockedCells="1"/>
  <mergeCells count="23">
    <mergeCell ref="Z5:AB5"/>
    <mergeCell ref="H5:H6"/>
    <mergeCell ref="I5:I6"/>
    <mergeCell ref="T5:T6"/>
    <mergeCell ref="U5:U6"/>
    <mergeCell ref="V5:V6"/>
    <mergeCell ref="J5:K5"/>
    <mergeCell ref="A2:B2"/>
    <mergeCell ref="W5:Y5"/>
    <mergeCell ref="L5:M5"/>
    <mergeCell ref="N5:O5"/>
    <mergeCell ref="P5:Q5"/>
    <mergeCell ref="R5:S5"/>
    <mergeCell ref="A4:I4"/>
    <mergeCell ref="J4:V4"/>
    <mergeCell ref="W4:AB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landscape" r:id="rId1"/>
  <ignoredErrors>
    <ignoredError sqref="U7:U15 V7:V15 X14:Y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Emilia-Romagna -Entrate </vt:lpstr>
      <vt:lpstr>Emilia-Romagna-Territorio </vt:lpstr>
      <vt:lpstr>Liguria -Entrate</vt:lpstr>
      <vt:lpstr>Liguria -Territorio</vt:lpstr>
    </vt:vector>
  </TitlesOfParts>
  <Company>Agenzia delle Entrate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FUNARO MARIA GRAZIA</cp:lastModifiedBy>
  <cp:lastPrinted>2014-08-04T15:00:43Z</cp:lastPrinted>
  <dcterms:created xsi:type="dcterms:W3CDTF">2012-04-06T10:09:24Z</dcterms:created>
  <dcterms:modified xsi:type="dcterms:W3CDTF">2014-08-07T13:26:17Z</dcterms:modified>
</cp:coreProperties>
</file>