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80" lockStructure="1"/>
  <bookViews>
    <workbookView xWindow="-15" yWindow="-15" windowWidth="15810" windowHeight="10140" activeTab="1"/>
  </bookViews>
  <sheets>
    <sheet name="Toscana -Entrate " sheetId="6" r:id="rId1"/>
    <sheet name="Toscana - Territorio " sheetId="7" r:id="rId2"/>
    <sheet name="Umbria -Entrate" sheetId="1" r:id="rId3"/>
    <sheet name="Umbria -Territorio" sheetId="5" r:id="rId4"/>
  </sheets>
  <calcPr calcId="145621"/>
</workbook>
</file>

<file path=xl/calcChain.xml><?xml version="1.0" encoding="utf-8"?>
<calcChain xmlns="http://schemas.openxmlformats.org/spreadsheetml/2006/main">
  <c r="H23" i="7" l="1"/>
  <c r="K23" i="7" l="1"/>
  <c r="J23" i="7"/>
  <c r="G23" i="7" l="1"/>
  <c r="H42" i="6"/>
  <c r="W10" i="5" l="1"/>
  <c r="H7" i="6"/>
  <c r="V7" i="1"/>
  <c r="V9" i="1" l="1"/>
  <c r="V10" i="1"/>
  <c r="V11" i="1"/>
  <c r="V12" i="1"/>
  <c r="V13" i="1"/>
  <c r="U9" i="1"/>
  <c r="U10" i="1"/>
  <c r="U11" i="1"/>
  <c r="U12" i="1"/>
  <c r="U13" i="1"/>
  <c r="U8" i="1"/>
  <c r="I46" i="6" l="1"/>
  <c r="L46" i="6"/>
  <c r="M46" i="6"/>
  <c r="X46" i="6"/>
  <c r="Y46" i="6"/>
  <c r="I23" i="7" l="1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3" i="6"/>
  <c r="H44" i="6"/>
  <c r="H45" i="6"/>
  <c r="X10" i="5" l="1"/>
  <c r="U8" i="5"/>
  <c r="U9" i="5"/>
  <c r="U7" i="5"/>
  <c r="T8" i="5"/>
  <c r="T9" i="5"/>
  <c r="T7" i="5"/>
  <c r="I10" i="5"/>
  <c r="J10" i="5"/>
  <c r="X14" i="1"/>
  <c r="Y14" i="1"/>
  <c r="U10" i="5" l="1"/>
  <c r="T10" i="5"/>
  <c r="L14" i="1"/>
  <c r="M14" i="1"/>
  <c r="P14" i="1"/>
  <c r="Q14" i="1"/>
  <c r="U8" i="6"/>
  <c r="U9" i="6"/>
  <c r="U10" i="6"/>
  <c r="U11" i="6"/>
  <c r="U12" i="6"/>
  <c r="U13" i="6"/>
  <c r="U14" i="6"/>
  <c r="U15" i="6"/>
  <c r="U16" i="6"/>
  <c r="U17" i="6"/>
  <c r="U18" i="6"/>
  <c r="U19" i="6"/>
  <c r="V19" i="6"/>
  <c r="H19" i="6"/>
  <c r="V18" i="6"/>
  <c r="H18" i="6"/>
  <c r="V17" i="6"/>
  <c r="H17" i="6"/>
  <c r="V16" i="6"/>
  <c r="H16" i="6"/>
  <c r="V15" i="6"/>
  <c r="H15" i="6"/>
  <c r="V14" i="6"/>
  <c r="H14" i="6"/>
  <c r="V13" i="6"/>
  <c r="H13" i="6"/>
  <c r="V12" i="6"/>
  <c r="H12" i="6"/>
  <c r="V11" i="6"/>
  <c r="H11" i="6"/>
  <c r="V10" i="6"/>
  <c r="H10" i="6"/>
  <c r="V9" i="6"/>
  <c r="H9" i="6"/>
  <c r="V8" i="6"/>
  <c r="H8" i="6"/>
  <c r="V7" i="6"/>
  <c r="U7" i="6"/>
  <c r="V46" i="6" l="1"/>
  <c r="H46" i="6"/>
  <c r="U46" i="6"/>
  <c r="V8" i="1"/>
  <c r="U7" i="1"/>
  <c r="I14" i="1"/>
  <c r="H10" i="5"/>
  <c r="H8" i="1"/>
  <c r="H9" i="1"/>
  <c r="H10" i="1"/>
  <c r="H11" i="1"/>
  <c r="H12" i="1"/>
  <c r="H13" i="1"/>
  <c r="H7" i="1"/>
  <c r="H14" i="1" l="1"/>
  <c r="V14" i="1"/>
  <c r="U14" i="1"/>
</calcChain>
</file>

<file path=xl/sharedStrings.xml><?xml version="1.0" encoding="utf-8"?>
<sst xmlns="http://schemas.openxmlformats.org/spreadsheetml/2006/main" count="470" uniqueCount="220">
  <si>
    <t>DATI IMMOBILE</t>
  </si>
  <si>
    <t>ADDETTI IMPIEGATI NEI CONTRATTI IN ESSERE</t>
  </si>
  <si>
    <t>RIFIUTI SPECIALI - smaltimento anno 2011</t>
  </si>
  <si>
    <t>TIPOLOGIA UFFICIO</t>
  </si>
  <si>
    <t>INDIRIZZO IMMOBILE</t>
  </si>
  <si>
    <t>COMUNE</t>
  </si>
  <si>
    <t>Prov.</t>
  </si>
  <si>
    <t>LIVELLO 1</t>
  </si>
  <si>
    <t>LIVELLO 2</t>
  </si>
  <si>
    <t>LIVELLO 3</t>
  </si>
  <si>
    <t>LIVELLO 4</t>
  </si>
  <si>
    <t>LIVELLO 5</t>
  </si>
  <si>
    <t>Toner</t>
  </si>
  <si>
    <t>Altro</t>
  </si>
  <si>
    <t>Tipologia</t>
  </si>
  <si>
    <t>Quantitativo in chilogrammi smaltiti</t>
  </si>
  <si>
    <t>n° contenitori utilizzati per lo smaltimento</t>
  </si>
  <si>
    <t>TOTALE</t>
  </si>
  <si>
    <t>Mq Uffici+Vani accessori</t>
  </si>
  <si>
    <t>Ufficio Provinciale</t>
  </si>
  <si>
    <t>Sede Staccata - Servizi Pubblicità Immobiliare</t>
  </si>
  <si>
    <t>D - Front - office</t>
  </si>
  <si>
    <t>LOTTO 5</t>
  </si>
  <si>
    <t>DIR. REG. DELL'UMBRIA + DIR. PROV. E UFF. TERR. DI PERUGIA</t>
  </si>
  <si>
    <t>VIALE CANALI, N. 12</t>
  </si>
  <si>
    <t>Via Canali, 12</t>
  </si>
  <si>
    <t>UFF. TERR. DI CITTA' DI CASTELLO</t>
  </si>
  <si>
    <t>VIA PIERUCCI, N. 6</t>
  </si>
  <si>
    <t>UFF. TERR. DI GUALDO TADINO</t>
  </si>
  <si>
    <t>VIA S. ROCCO, N. 11</t>
  </si>
  <si>
    <t xml:space="preserve">UFF. TERR. DI SPOLETO </t>
  </si>
  <si>
    <t>LOC.SAN NICOLO' C/O CENTRO DIREZ.LE E COMM.LE SNC</t>
  </si>
  <si>
    <t>UFF. TERR. DI  FOLIGNO</t>
  </si>
  <si>
    <t>VIA GORIZIA,2</t>
  </si>
  <si>
    <t>UFF. TERR. DI ORVIETO</t>
  </si>
  <si>
    <t>P.ZZA MONTEROSA, N. 25</t>
  </si>
  <si>
    <t>DIR. PROV. + UFF. TERR. DI TERNI</t>
  </si>
  <si>
    <t>VIA BRAMANTE, N. 43</t>
  </si>
  <si>
    <t>Via Bramante, 43</t>
  </si>
  <si>
    <t>PERUGIA</t>
  </si>
  <si>
    <t>PG</t>
  </si>
  <si>
    <t>CITTA' DI CASTELLO</t>
  </si>
  <si>
    <t>GUALDO TADINO</t>
  </si>
  <si>
    <t>SPOLETO</t>
  </si>
  <si>
    <t>FOLIGNO</t>
  </si>
  <si>
    <t>ORVIETO</t>
  </si>
  <si>
    <t>TR</t>
  </si>
  <si>
    <t>TERNI</t>
  </si>
  <si>
    <t>Via G. Marconi, 2</t>
  </si>
  <si>
    <t xml:space="preserve">UFF. TERR. DI MONTEVARCHI </t>
  </si>
  <si>
    <t xml:space="preserve">SPORTELLO DI AREZZO - CORTONA </t>
  </si>
  <si>
    <t xml:space="preserve">UFF. TERR. DI SANSEPOLCRO </t>
  </si>
  <si>
    <t>DIR. PROV. + UFF. TERR. DI AREZZO</t>
  </si>
  <si>
    <t>VIA CAMPO DI MARTE, 28</t>
  </si>
  <si>
    <t xml:space="preserve">SPORTELLO DI AREZZO - POPPI </t>
  </si>
  <si>
    <t>UFF. TERR. DI BORGO SAN LORENZO</t>
  </si>
  <si>
    <t>DIR. REG. DELLA TOSCANA - FIRENZE</t>
  </si>
  <si>
    <t>DIR. PROV. DI FIRENZE + UFF. TERR. DI FIRENZE 1</t>
  </si>
  <si>
    <t>VIA S.CATERINA D'ALESSANDRIA, 23 /VIA S.LAVAGNINI 27</t>
  </si>
  <si>
    <t>UFF. TERR. DI FIRENZE 2</t>
  </si>
  <si>
    <t xml:space="preserve">UFF. TERR. DI EMPOLI </t>
  </si>
  <si>
    <t xml:space="preserve">UFF. TERR. DI ORBETELLO </t>
  </si>
  <si>
    <t xml:space="preserve">DIR. PROV. + UFF. TERR. DI GROSSETO </t>
  </si>
  <si>
    <t>Piazza Ferretti, 1</t>
  </si>
  <si>
    <t xml:space="preserve">SPORTELLO DI ORBETELLO - PITIGLIANO </t>
  </si>
  <si>
    <t xml:space="preserve">VIA BRODOLINI, 449 </t>
  </si>
  <si>
    <t>SPORTELLO DI GROSSETO - FOLLONICA</t>
  </si>
  <si>
    <t>LARGO FELICE CAVALLOTTI  SNC</t>
  </si>
  <si>
    <t xml:space="preserve">SPORTELLO DI GROSSETO - MASSA MARITTIMA </t>
  </si>
  <si>
    <t>VIA CORRIDONI 11-13</t>
  </si>
  <si>
    <t>UFF. TERR. DI PORTOFERRAIO </t>
  </si>
  <si>
    <t>Viale Manzoni, 6</t>
  </si>
  <si>
    <t xml:space="preserve">UFF. TERR. DI PIOMBINO </t>
  </si>
  <si>
    <t xml:space="preserve">SPORTELLO CECINA </t>
  </si>
  <si>
    <t>VIA ROSSINI, 14</t>
  </si>
  <si>
    <t xml:space="preserve">DIR. PROV. + UFF. TERR. DI LIVORNO </t>
  </si>
  <si>
    <t>VIA AURELIO LAMPREDI 71 e 79</t>
  </si>
  <si>
    <t>UFF. TERR. DI CASTELNUOVO DI GARFAGNANA</t>
  </si>
  <si>
    <t xml:space="preserve">UFF. TERR. DI PIETRASANTA </t>
  </si>
  <si>
    <t xml:space="preserve">SPORTELLO DI LUCCA - BORGO A MOZZANO </t>
  </si>
  <si>
    <t xml:space="preserve">DIR. PROV. + UFF. TERR. DI LUCCA </t>
  </si>
  <si>
    <t>VIA DI SOTTOMONTE, N.3 - Loc. Guamo</t>
  </si>
  <si>
    <t xml:space="preserve">UFF. TERR. DI VIAREGGIO </t>
  </si>
  <si>
    <t xml:space="preserve">VIA SCIROCCO 51-53 </t>
  </si>
  <si>
    <t>UFF. TERR. DI MASSA - CARRARA</t>
  </si>
  <si>
    <t>UFF. TERR. DI AULLA</t>
  </si>
  <si>
    <t xml:space="preserve">DIR. PROV. DI MASSA CARRARA </t>
  </si>
  <si>
    <t xml:space="preserve">SPORTELLO DI AULLA - PONTREMOLI </t>
  </si>
  <si>
    <t>PIAZZA DELLA REPUBBLICA 1</t>
  </si>
  <si>
    <t xml:space="preserve">SPORTELLO DI PONTEDERA - VOLTERRA </t>
  </si>
  <si>
    <t>PIAZZETTA S. MICHELE 2</t>
  </si>
  <si>
    <t xml:space="preserve">DIR. PROV. + UFF. TERR. DI PISA </t>
  </si>
  <si>
    <t xml:space="preserve">UFF. TERR. DI SAN MINIATO </t>
  </si>
  <si>
    <t xml:space="preserve">UFF. TERR. DI PONTEDERA </t>
  </si>
  <si>
    <t xml:space="preserve">DIR. PROV. + UFF.  TERR. DI PRATO </t>
  </si>
  <si>
    <t xml:space="preserve">DIR. PROV + UFF. TERR. DI PISTOIA </t>
  </si>
  <si>
    <t xml:space="preserve">UFF. TERR. DI PESCIA </t>
  </si>
  <si>
    <t>PIAZZA LEONARDO DA VINCI 1</t>
  </si>
  <si>
    <t xml:space="preserve">SPORTELLO DI SIENA </t>
  </si>
  <si>
    <t>VIA BANCHI DI SOTTO, 52</t>
  </si>
  <si>
    <t>UFF. TERR. DI MONTEPULCIANO</t>
  </si>
  <si>
    <t xml:space="preserve">UFF. TERR. DI POGGIBONSI </t>
  </si>
  <si>
    <t xml:space="preserve">DIR. PROV. + UFF. TERR. DI SIENA </t>
  </si>
  <si>
    <t>MONTEVARCHI</t>
  </si>
  <si>
    <t>AR</t>
  </si>
  <si>
    <t>CORTONA</t>
  </si>
  <si>
    <t>SANSEPOLCRO</t>
  </si>
  <si>
    <t>AREZZO</t>
  </si>
  <si>
    <t>POPPI</t>
  </si>
  <si>
    <t>BORGO SAN LORENZO</t>
  </si>
  <si>
    <t>FI</t>
  </si>
  <si>
    <t>FIRENZE</t>
  </si>
  <si>
    <t>EMPOLI</t>
  </si>
  <si>
    <t>ORBETELLO</t>
  </si>
  <si>
    <t>GR</t>
  </si>
  <si>
    <t>GROSSETO</t>
  </si>
  <si>
    <t>PITIGLIANO</t>
  </si>
  <si>
    <t>FOLLONICA</t>
  </si>
  <si>
    <t>MASSA MARITTIMA</t>
  </si>
  <si>
    <t>PORTOFERRAIO</t>
  </si>
  <si>
    <t>LI</t>
  </si>
  <si>
    <t>PIOMBINO</t>
  </si>
  <si>
    <t>CECINA</t>
  </si>
  <si>
    <t>LIVORNO</t>
  </si>
  <si>
    <t>CASTELNUOVO DI GARFAGNANA</t>
  </si>
  <si>
    <t>LU</t>
  </si>
  <si>
    <t>PIETRASANTA</t>
  </si>
  <si>
    <t>BORGO A MOZZANO</t>
  </si>
  <si>
    <t>CAPANNORI</t>
  </si>
  <si>
    <t>VIAREGGIO</t>
  </si>
  <si>
    <t>CARRARA</t>
  </si>
  <si>
    <t>MS</t>
  </si>
  <si>
    <t>AULLA</t>
  </si>
  <si>
    <t xml:space="preserve">MASSA </t>
  </si>
  <si>
    <t>PONTREMOLI</t>
  </si>
  <si>
    <t>VOLTERRA</t>
  </si>
  <si>
    <t>PI</t>
  </si>
  <si>
    <t>PISA</t>
  </si>
  <si>
    <t>SAN MINIATO</t>
  </si>
  <si>
    <t>PONTEDERA</t>
  </si>
  <si>
    <t>PRATO</t>
  </si>
  <si>
    <t>PO</t>
  </si>
  <si>
    <t>PISTOIA</t>
  </si>
  <si>
    <t>PT</t>
  </si>
  <si>
    <t>PESCIA</t>
  </si>
  <si>
    <t>SIENA</t>
  </si>
  <si>
    <t>SI</t>
  </si>
  <si>
    <t>MONTEPULCIANO</t>
  </si>
  <si>
    <t>POGGIBONSI</t>
  </si>
  <si>
    <t>non pericoloso - COD CER 08.03.18</t>
  </si>
  <si>
    <t>vaschette toner esausto fotocop.</t>
  </si>
  <si>
    <t xml:space="preserve">Drum </t>
  </si>
  <si>
    <t>Via Petrarca, 52</t>
  </si>
  <si>
    <t>Via dell'Agnolo, 80</t>
  </si>
  <si>
    <t>Via Campo di Marte, 29</t>
  </si>
  <si>
    <t>LUCCA</t>
  </si>
  <si>
    <t>Via Brennero, 223</t>
  </si>
  <si>
    <t>UP - Servizi Catastali</t>
  </si>
  <si>
    <t>Viale stazione, 65</t>
  </si>
  <si>
    <t>MASSA</t>
  </si>
  <si>
    <t>UP - Servizi Pubblicità Immobiliare</t>
  </si>
  <si>
    <t>via dei mille, snc</t>
  </si>
  <si>
    <t>Via Antonio Ceci, 1</t>
  </si>
  <si>
    <t>Piazza Carrara, 2</t>
  </si>
  <si>
    <t>Piazza dei Priori, 7</t>
  </si>
  <si>
    <t>Via Montegrappa, 282/283</t>
  </si>
  <si>
    <t>Via Buozzi, 28</t>
  </si>
  <si>
    <t>Via Guicciardini, 4</t>
  </si>
  <si>
    <t>Corso Gramsci, 15</t>
  </si>
  <si>
    <t>Via Liguria, 4</t>
  </si>
  <si>
    <t>Mq UFFICI + Front Office</t>
  </si>
  <si>
    <t>Mq Uffici + Front - Office</t>
  </si>
  <si>
    <t>N° addetti L. 407/90</t>
  </si>
  <si>
    <t>Totale addetti</t>
  </si>
  <si>
    <t>Totale ore settimanali</t>
  </si>
  <si>
    <t>N° addetti</t>
  </si>
  <si>
    <t>Ore settimanali</t>
  </si>
  <si>
    <t>Chilogrammi smaltiti</t>
  </si>
  <si>
    <t xml:space="preserve">PIAZZA GARIBALDI, 2 </t>
  </si>
  <si>
    <t xml:space="preserve">VIA ROMA 6,8 </t>
  </si>
  <si>
    <t xml:space="preserve">LARGO PORTA DEL PONTE, 8 </t>
  </si>
  <si>
    <t xml:space="preserve">VIA C.BATTISTI, 5 </t>
  </si>
  <si>
    <t xml:space="preserve">VIA GIOVANNI XXIII 34 int. </t>
  </si>
  <si>
    <t xml:space="preserve">VIA DELLA FORTEZZA, 8 </t>
  </si>
  <si>
    <t xml:space="preserve">VIA PANCIATICHI, 20 </t>
  </si>
  <si>
    <t xml:space="preserve">VIA XI FEBBRAIO 123 </t>
  </si>
  <si>
    <t xml:space="preserve">C.SO ITALIA, 45 </t>
  </si>
  <si>
    <t xml:space="preserve">PIAZZA FERRETTI, 1 </t>
  </si>
  <si>
    <t xml:space="preserve">VIALE MANZONI, 6 </t>
  </si>
  <si>
    <t xml:space="preserve">CORSO ITALIA, 78/80 </t>
  </si>
  <si>
    <t xml:space="preserve">VIALE C. CASTRACANI, 1 </t>
  </si>
  <si>
    <t xml:space="preserve">VIA AURELIA SUD, 12 </t>
  </si>
  <si>
    <t xml:space="preserve">PIAZZA S.ROCCO, 4 </t>
  </si>
  <si>
    <t xml:space="preserve">VIALE XX SETTEMBRE, 177B </t>
  </si>
  <si>
    <t xml:space="preserve">V.LE RESISTENZA, 50 </t>
  </si>
  <si>
    <t xml:space="preserve">VIA AURELIA OVEST, 193 </t>
  </si>
  <si>
    <t>VIA G.B. GERACE, 7/1 5-</t>
  </si>
  <si>
    <t>P.zza BONAPARTE, 15/16</t>
  </si>
  <si>
    <t xml:space="preserve">VIA R.PIAGGIO, 7 </t>
  </si>
  <si>
    <t xml:space="preserve">VIA RIMINI, 17 </t>
  </si>
  <si>
    <t xml:space="preserve">VIA LUIGI GALVANI N. 13 </t>
  </si>
  <si>
    <t xml:space="preserve">VIA VOLTAIA NEL CORSO, 53 </t>
  </si>
  <si>
    <t xml:space="preserve">LOC. SALCETO,  51 </t>
  </si>
  <si>
    <t xml:space="preserve">VIALE EUROPA 67/69 - Loc. Due Ponti </t>
  </si>
  <si>
    <t xml:space="preserve"> Uffici </t>
  </si>
  <si>
    <t>Front office</t>
  </si>
  <si>
    <t xml:space="preserve">Vani accessori </t>
  </si>
  <si>
    <t>DIREZIONE REGIONALE TOSCANA - ENTRATE</t>
  </si>
  <si>
    <t>RIFIUTI SPECIALI - smaltimento annuo</t>
  </si>
  <si>
    <t>DIREZIONE REGIONALE TOSCANA - TERRITORIO</t>
  </si>
  <si>
    <t xml:space="preserve"> Uffici</t>
  </si>
  <si>
    <t>Front - office</t>
  </si>
  <si>
    <t>DIREZIONE REGIONALE UMBRIA - ENTRATE</t>
  </si>
  <si>
    <t xml:space="preserve">Uffici </t>
  </si>
  <si>
    <t>DIREZIONE REGIONALE UMBRIA - TERRITORIO</t>
  </si>
  <si>
    <t>Uffici</t>
  </si>
  <si>
    <t xml:space="preserve"> Front - office</t>
  </si>
  <si>
    <t>N° dipendenti</t>
  </si>
  <si>
    <t xml:space="preserve">UP - Servizi Catastali </t>
  </si>
  <si>
    <t>Archivi oggetto di pulizie frequenti
(canone Aree Tecniche)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</si>
</sst>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0" fontId="12" fillId="0" borderId="0"/>
    <xf numFmtId="44" fontId="13" fillId="0" borderId="0" applyFont="0" applyFill="0" applyBorder="0" applyAlignment="0" applyProtection="0"/>
    <xf numFmtId="0" fontId="6" fillId="0" borderId="0"/>
  </cellStyleXfs>
  <cellXfs count="268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7" fillId="0" borderId="0" xfId="0" applyFont="1"/>
    <xf numFmtId="0" fontId="14" fillId="6" borderId="5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2" fillId="0" borderId="0" xfId="0" applyFont="1"/>
    <xf numFmtId="0" fontId="11" fillId="6" borderId="5" xfId="0" applyFont="1" applyFill="1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 applyProtection="1">
      <alignment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6" borderId="5" xfId="0" applyFont="1" applyFill="1" applyBorder="1" applyAlignment="1" applyProtection="1">
      <alignment vertical="center" wrapText="1"/>
      <protection locked="0"/>
    </xf>
    <xf numFmtId="0" fontId="7" fillId="6" borderId="5" xfId="2" applyFont="1" applyFill="1" applyBorder="1" applyAlignment="1" applyProtection="1">
      <alignment horizontal="center" vertical="center" wrapText="1"/>
      <protection locked="0"/>
    </xf>
    <xf numFmtId="0" fontId="7" fillId="7" borderId="5" xfId="2" applyFont="1" applyFill="1" applyBorder="1" applyAlignment="1" applyProtection="1">
      <alignment horizontal="center" vertical="center" wrapText="1"/>
      <protection locked="0"/>
    </xf>
    <xf numFmtId="0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5" xfId="0" applyFont="1" applyFill="1" applyBorder="1" applyAlignment="1" applyProtection="1">
      <alignment horizontal="right"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7" borderId="5" xfId="0" applyFill="1" applyBorder="1"/>
    <xf numFmtId="2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0" xfId="2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vertical="center" wrapText="1"/>
      <protection locked="0"/>
    </xf>
    <xf numFmtId="0" fontId="7" fillId="7" borderId="10" xfId="2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 applyProtection="1">
      <alignment vertical="center" wrapText="1"/>
      <protection locked="0"/>
    </xf>
    <xf numFmtId="0" fontId="7" fillId="6" borderId="6" xfId="2" applyFont="1" applyFill="1" applyBorder="1" applyAlignment="1" applyProtection="1">
      <alignment horizontal="center" vertical="center" wrapText="1"/>
      <protection locked="0"/>
    </xf>
    <xf numFmtId="0" fontId="7" fillId="6" borderId="7" xfId="2" applyFont="1" applyFill="1" applyBorder="1" applyAlignment="1" applyProtection="1">
      <alignment horizontal="center" vertical="center" wrapText="1"/>
      <protection locked="0"/>
    </xf>
    <xf numFmtId="0" fontId="7" fillId="6" borderId="8" xfId="2" applyFont="1" applyFill="1" applyBorder="1" applyAlignment="1" applyProtection="1">
      <alignment horizontal="center" vertical="center" wrapText="1"/>
      <protection locked="0"/>
    </xf>
    <xf numFmtId="0" fontId="7" fillId="7" borderId="11" xfId="2" applyFont="1" applyFill="1" applyBorder="1" applyAlignment="1" applyProtection="1">
      <alignment horizontal="center" vertical="center" wrapText="1"/>
      <protection locked="0"/>
    </xf>
    <xf numFmtId="0" fontId="7" fillId="6" borderId="11" xfId="2" applyFont="1" applyFill="1" applyBorder="1" applyAlignment="1" applyProtection="1">
      <alignment horizontal="center" vertical="center" wrapText="1"/>
      <protection locked="0"/>
    </xf>
    <xf numFmtId="0" fontId="7" fillId="6" borderId="15" xfId="2" applyFont="1" applyFill="1" applyBorder="1" applyAlignment="1" applyProtection="1">
      <alignment horizontal="center" vertical="center" wrapText="1"/>
      <protection locked="0"/>
    </xf>
    <xf numFmtId="0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  <protection locked="0"/>
    </xf>
    <xf numFmtId="0" fontId="0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8" borderId="15" xfId="0" applyFont="1" applyFill="1" applyBorder="1" applyAlignment="1" applyProtection="1">
      <alignment horizontal="center" vertical="center" wrapText="1"/>
      <protection locked="0"/>
    </xf>
    <xf numFmtId="0" fontId="20" fillId="8" borderId="16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2" applyFont="1" applyFill="1" applyBorder="1" applyAlignment="1" applyProtection="1">
      <alignment horizontal="center" vertical="center" wrapText="1"/>
      <protection locked="0"/>
    </xf>
    <xf numFmtId="0" fontId="5" fillId="7" borderId="10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5" fillId="6" borderId="5" xfId="2" applyFont="1" applyFill="1" applyBorder="1" applyAlignment="1" applyProtection="1">
      <alignment horizontal="center" vertical="center" wrapText="1"/>
      <protection locked="0"/>
    </xf>
    <xf numFmtId="0" fontId="5" fillId="6" borderId="10" xfId="2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vertical="center" wrapText="1"/>
      <protection locked="0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5" fillId="6" borderId="6" xfId="2" applyFont="1" applyFill="1" applyBorder="1" applyAlignment="1" applyProtection="1">
      <alignment horizontal="center" vertical="center" wrapText="1"/>
      <protection locked="0"/>
    </xf>
    <xf numFmtId="0" fontId="5" fillId="6" borderId="7" xfId="2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vertical="center" wrapText="1"/>
      <protection locked="0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5" xfId="0" applyNumberFormat="1" applyFont="1" applyFill="1" applyBorder="1" applyAlignment="1" applyProtection="1">
      <alignment vertical="center" wrapText="1"/>
      <protection locked="0"/>
    </xf>
    <xf numFmtId="0" fontId="0" fillId="7" borderId="5" xfId="0" applyNumberFormat="1" applyFont="1" applyFill="1" applyBorder="1" applyAlignment="1" applyProtection="1">
      <alignment vertical="center" wrapText="1"/>
      <protection locked="0"/>
    </xf>
    <xf numFmtId="0" fontId="2" fillId="0" borderId="22" xfId="0" applyFont="1" applyBorder="1"/>
    <xf numFmtId="0" fontId="2" fillId="0" borderId="23" xfId="0" applyFont="1" applyBorder="1"/>
    <xf numFmtId="0" fontId="0" fillId="6" borderId="7" xfId="0" applyNumberFormat="1" applyFont="1" applyFill="1" applyBorder="1" applyAlignment="1" applyProtection="1">
      <alignment vertical="center" wrapText="1"/>
      <protection locked="0"/>
    </xf>
    <xf numFmtId="0" fontId="0" fillId="7" borderId="10" xfId="0" applyNumberFormat="1" applyFont="1" applyFill="1" applyBorder="1" applyAlignment="1" applyProtection="1">
      <alignment vertical="center" wrapText="1"/>
      <protection locked="0"/>
    </xf>
    <xf numFmtId="4" fontId="0" fillId="0" borderId="23" xfId="0" applyNumberFormat="1" applyFont="1" applyBorder="1"/>
    <xf numFmtId="3" fontId="2" fillId="0" borderId="23" xfId="0" applyNumberFormat="1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6" borderId="8" xfId="2" applyFont="1" applyFill="1" applyBorder="1" applyAlignment="1" applyProtection="1">
      <alignment horizontal="center" vertical="center"/>
      <protection locked="0"/>
    </xf>
    <xf numFmtId="0" fontId="7" fillId="7" borderId="11" xfId="2" applyFont="1" applyFill="1" applyBorder="1" applyAlignment="1" applyProtection="1">
      <alignment horizontal="center" vertical="center"/>
      <protection locked="0"/>
    </xf>
    <xf numFmtId="0" fontId="7" fillId="6" borderId="11" xfId="2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vertical="center" wrapText="1"/>
      <protection locked="0"/>
    </xf>
    <xf numFmtId="0" fontId="11" fillId="6" borderId="6" xfId="0" applyFont="1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vertical="center" wrapText="1"/>
      <protection locked="0"/>
    </xf>
    <xf numFmtId="0" fontId="11" fillId="6" borderId="10" xfId="0" applyFont="1" applyFill="1" applyBorder="1" applyAlignment="1" applyProtection="1">
      <alignment vertical="center" wrapText="1"/>
      <protection locked="0"/>
    </xf>
    <xf numFmtId="0" fontId="0" fillId="6" borderId="16" xfId="0" applyFont="1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17" xfId="0" applyFont="1" applyFill="1" applyBorder="1" applyAlignment="1" applyProtection="1">
      <alignment horizontal="center" vertical="center" wrapText="1"/>
      <protection locked="0"/>
    </xf>
    <xf numFmtId="3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11" xfId="0" applyNumberFormat="1" applyFont="1" applyFill="1" applyBorder="1" applyAlignment="1" applyProtection="1">
      <alignment vertical="center" wrapText="1"/>
      <protection locked="0"/>
    </xf>
    <xf numFmtId="0" fontId="0" fillId="6" borderId="11" xfId="0" applyNumberFormat="1" applyFont="1" applyFill="1" applyBorder="1" applyAlignment="1" applyProtection="1">
      <alignment vertical="center" wrapText="1"/>
      <protection locked="0"/>
    </xf>
    <xf numFmtId="0" fontId="14" fillId="7" borderId="5" xfId="0" applyFont="1" applyFill="1" applyBorder="1" applyAlignment="1" applyProtection="1">
      <alignment vertical="center" wrapText="1"/>
      <protection locked="0"/>
    </xf>
    <xf numFmtId="0" fontId="0" fillId="6" borderId="5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5" xfId="0" applyFont="1" applyFill="1" applyBorder="1" applyAlignment="1" applyProtection="1">
      <alignment horizontal="right" vertical="center" wrapText="1"/>
      <protection locked="0"/>
    </xf>
    <xf numFmtId="0" fontId="0" fillId="6" borderId="5" xfId="0" applyFont="1" applyFill="1" applyBorder="1" applyAlignment="1" applyProtection="1">
      <alignment horizontal="right" vertical="center" wrapText="1"/>
    </xf>
    <xf numFmtId="0" fontId="0" fillId="7" borderId="5" xfId="0" applyFont="1" applyFill="1" applyBorder="1" applyAlignment="1" applyProtection="1">
      <alignment horizontal="right" vertical="center" wrapText="1"/>
    </xf>
    <xf numFmtId="0" fontId="0" fillId="6" borderId="5" xfId="0" applyFill="1" applyBorder="1" applyAlignment="1">
      <alignment horizontal="right" vertical="center"/>
    </xf>
    <xf numFmtId="2" fontId="0" fillId="6" borderId="5" xfId="0" applyNumberFormat="1" applyFill="1" applyBorder="1" applyAlignment="1">
      <alignment horizontal="right" vertical="center"/>
    </xf>
    <xf numFmtId="0" fontId="0" fillId="7" borderId="5" xfId="0" applyFill="1" applyBorder="1" applyAlignment="1">
      <alignment horizontal="right" vertical="center"/>
    </xf>
    <xf numFmtId="2" fontId="0" fillId="7" borderId="5" xfId="0" applyNumberFormat="1" applyFill="1" applyBorder="1" applyAlignment="1">
      <alignment horizontal="right" vertical="center"/>
    </xf>
    <xf numFmtId="0" fontId="0" fillId="6" borderId="11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4" fontId="2" fillId="0" borderId="23" xfId="0" applyNumberFormat="1" applyFont="1" applyBorder="1"/>
    <xf numFmtId="0" fontId="2" fillId="0" borderId="24" xfId="0" applyFont="1" applyBorder="1"/>
    <xf numFmtId="0" fontId="14" fillId="6" borderId="6" xfId="0" applyFont="1" applyFill="1" applyBorder="1" applyAlignment="1" applyProtection="1">
      <alignment vertical="center" wrapText="1"/>
      <protection locked="0"/>
    </xf>
    <xf numFmtId="0" fontId="14" fillId="6" borderId="7" xfId="0" applyFont="1" applyFill="1" applyBorder="1" applyAlignment="1" applyProtection="1">
      <alignment vertical="center" wrapText="1"/>
      <protection locked="0"/>
    </xf>
    <xf numFmtId="0" fontId="14" fillId="7" borderId="10" xfId="0" applyFont="1" applyFill="1" applyBorder="1" applyAlignment="1" applyProtection="1">
      <alignment vertical="center" wrapText="1"/>
      <protection locked="0"/>
    </xf>
    <xf numFmtId="0" fontId="14" fillId="6" borderId="10" xfId="0" applyFont="1" applyFill="1" applyBorder="1" applyAlignment="1" applyProtection="1">
      <alignment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</xf>
    <xf numFmtId="2" fontId="0" fillId="6" borderId="8" xfId="0" applyNumberFormat="1" applyFont="1" applyFill="1" applyBorder="1" applyAlignment="1" applyProtection="1">
      <alignment horizontal="right" vertical="center" wrapText="1"/>
    </xf>
    <xf numFmtId="2" fontId="0" fillId="7" borderId="11" xfId="0" applyNumberFormat="1" applyFont="1" applyFill="1" applyBorder="1" applyAlignment="1" applyProtection="1">
      <alignment horizontal="right" vertical="center" wrapText="1"/>
    </xf>
    <xf numFmtId="0" fontId="0" fillId="6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1" xfId="0" applyNumberFormat="1" applyFont="1" applyFill="1" applyBorder="1" applyAlignment="1" applyProtection="1">
      <alignment horizontal="right" vertical="center" wrapText="1"/>
    </xf>
    <xf numFmtId="3" fontId="0" fillId="0" borderId="23" xfId="0" applyNumberFormat="1" applyFont="1" applyBorder="1"/>
    <xf numFmtId="0" fontId="2" fillId="0" borderId="0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4" fontId="0" fillId="0" borderId="23" xfId="0" applyNumberFormat="1" applyFont="1" applyBorder="1" applyAlignment="1"/>
    <xf numFmtId="4" fontId="2" fillId="0" borderId="23" xfId="0" applyNumberFormat="1" applyFont="1" applyBorder="1" applyAlignment="1"/>
    <xf numFmtId="4" fontId="2" fillId="0" borderId="24" xfId="0" applyNumberFormat="1" applyFont="1" applyBorder="1" applyAlignment="1"/>
    <xf numFmtId="1" fontId="0" fillId="6" borderId="7" xfId="0" applyNumberFormat="1" applyFont="1" applyFill="1" applyBorder="1" applyAlignment="1" applyProtection="1">
      <alignment vertical="center" wrapText="1"/>
      <protection locked="0"/>
    </xf>
    <xf numFmtId="2" fontId="0" fillId="6" borderId="8" xfId="0" applyNumberFormat="1" applyFont="1" applyFill="1" applyBorder="1" applyAlignment="1" applyProtection="1">
      <alignment vertical="center" wrapText="1"/>
      <protection locked="0"/>
    </xf>
    <xf numFmtId="1" fontId="0" fillId="6" borderId="5" xfId="0" applyNumberFormat="1" applyFont="1" applyFill="1" applyBorder="1" applyAlignment="1" applyProtection="1">
      <alignment vertical="center" wrapText="1"/>
      <protection locked="0"/>
    </xf>
    <xf numFmtId="1" fontId="0" fillId="7" borderId="5" xfId="0" applyNumberFormat="1" applyFont="1" applyFill="1" applyBorder="1" applyAlignment="1" applyProtection="1">
      <alignment vertical="center" wrapText="1"/>
      <protection locked="0"/>
    </xf>
    <xf numFmtId="0" fontId="0" fillId="6" borderId="11" xfId="0" applyFont="1" applyFill="1" applyBorder="1" applyAlignment="1" applyProtection="1">
      <alignment horizontal="right" vertical="center" wrapText="1"/>
    </xf>
    <xf numFmtId="0" fontId="8" fillId="0" borderId="22" xfId="2" applyFont="1" applyFill="1" applyBorder="1" applyAlignment="1" applyProtection="1">
      <alignment horizontal="center" vertical="center"/>
      <protection locked="0"/>
    </xf>
    <xf numFmtId="0" fontId="9" fillId="0" borderId="23" xfId="2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3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 applyProtection="1">
      <alignment vertical="center" wrapText="1"/>
      <protection locked="0"/>
    </xf>
    <xf numFmtId="0" fontId="0" fillId="6" borderId="9" xfId="0" applyFont="1" applyFill="1" applyBorder="1" applyAlignment="1" applyProtection="1">
      <alignment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horizontal="right" vertical="center" wrapText="1"/>
    </xf>
    <xf numFmtId="1" fontId="0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6" xfId="0" applyFont="1" applyFill="1" applyBorder="1" applyAlignment="1" applyProtection="1">
      <alignment horizontal="right" vertical="center" wrapText="1"/>
      <protection locked="0"/>
    </xf>
    <xf numFmtId="0" fontId="0" fillId="6" borderId="16" xfId="0" applyFont="1" applyFill="1" applyBorder="1" applyAlignment="1" applyProtection="1">
      <alignment horizontal="right" vertical="center" wrapText="1"/>
    </xf>
    <xf numFmtId="0" fontId="0" fillId="6" borderId="17" xfId="0" applyFont="1" applyFill="1" applyBorder="1" applyAlignment="1" applyProtection="1">
      <alignment horizontal="right" vertical="center" wrapText="1"/>
    </xf>
    <xf numFmtId="0" fontId="0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9" xfId="2" applyFont="1" applyFill="1" applyBorder="1" applyAlignment="1" applyProtection="1">
      <alignment horizontal="right" vertical="center"/>
      <protection locked="0"/>
    </xf>
    <xf numFmtId="0" fontId="0" fillId="6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26" xfId="2" applyFont="1" applyFill="1" applyBorder="1" applyAlignment="1" applyProtection="1">
      <alignment horizontal="center" vertical="center" wrapText="1"/>
      <protection locked="0"/>
    </xf>
    <xf numFmtId="0" fontId="7" fillId="6" borderId="26" xfId="2" applyFont="1" applyFill="1" applyBorder="1" applyAlignment="1" applyProtection="1">
      <alignment horizontal="center" vertical="center" wrapText="1"/>
      <protection locked="0"/>
    </xf>
    <xf numFmtId="0" fontId="7" fillId="6" borderId="21" xfId="2" applyFont="1" applyFill="1" applyBorder="1" applyAlignment="1" applyProtection="1">
      <alignment horizontal="center" vertical="center" wrapText="1"/>
      <protection locked="0"/>
    </xf>
    <xf numFmtId="4" fontId="5" fillId="7" borderId="27" xfId="2" applyNumberFormat="1" applyFont="1" applyFill="1" applyBorder="1" applyAlignment="1" applyProtection="1">
      <alignment horizontal="center" vertical="center"/>
      <protection locked="0"/>
    </xf>
    <xf numFmtId="0" fontId="7" fillId="6" borderId="27" xfId="2" applyFont="1" applyFill="1" applyBorder="1" applyAlignment="1" applyProtection="1">
      <alignment horizontal="center" vertical="center"/>
      <protection locked="0"/>
    </xf>
    <xf numFmtId="0" fontId="7" fillId="6" borderId="19" xfId="2" applyFont="1" applyFill="1" applyBorder="1" applyAlignment="1" applyProtection="1">
      <alignment horizontal="center" vertical="center" wrapText="1"/>
      <protection locked="0"/>
    </xf>
    <xf numFmtId="0" fontId="7" fillId="6" borderId="17" xfId="2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>
      <alignment horizontal="center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2" fontId="0" fillId="7" borderId="11" xfId="0" applyNumberFormat="1" applyFont="1" applyFill="1" applyBorder="1" applyAlignment="1" applyProtection="1">
      <alignment vertical="center" wrapText="1"/>
      <protection locked="0"/>
    </xf>
    <xf numFmtId="2" fontId="2" fillId="0" borderId="23" xfId="0" applyNumberFormat="1" applyFont="1" applyFill="1" applyBorder="1" applyAlignment="1" applyProtection="1">
      <alignment vertical="center" wrapText="1"/>
      <protection locked="0"/>
    </xf>
    <xf numFmtId="3" fontId="5" fillId="6" borderId="6" xfId="2" applyNumberFormat="1" applyFont="1" applyFill="1" applyBorder="1" applyAlignment="1" applyProtection="1">
      <alignment horizontal="right" vertical="center"/>
      <protection locked="0"/>
    </xf>
    <xf numFmtId="3" fontId="5" fillId="6" borderId="7" xfId="2" applyNumberFormat="1" applyFont="1" applyFill="1" applyBorder="1" applyAlignment="1" applyProtection="1">
      <alignment horizontal="right" vertical="center"/>
      <protection locked="0"/>
    </xf>
    <xf numFmtId="3" fontId="5" fillId="6" borderId="8" xfId="2" applyNumberFormat="1" applyFont="1" applyFill="1" applyBorder="1" applyAlignment="1" applyProtection="1">
      <alignment horizontal="right" vertical="center"/>
      <protection locked="0"/>
    </xf>
    <xf numFmtId="3" fontId="5" fillId="7" borderId="10" xfId="2" applyNumberFormat="1" applyFont="1" applyFill="1" applyBorder="1" applyAlignment="1" applyProtection="1">
      <alignment horizontal="right" vertical="center"/>
      <protection locked="0"/>
    </xf>
    <xf numFmtId="3" fontId="5" fillId="7" borderId="5" xfId="2" applyNumberFormat="1" applyFont="1" applyFill="1" applyBorder="1" applyAlignment="1" applyProtection="1">
      <alignment horizontal="right" vertical="center"/>
      <protection locked="0"/>
    </xf>
    <xf numFmtId="3" fontId="5" fillId="7" borderId="11" xfId="2" applyNumberFormat="1" applyFont="1" applyFill="1" applyBorder="1" applyAlignment="1" applyProtection="1">
      <alignment horizontal="right" vertical="center"/>
      <protection locked="0"/>
    </xf>
    <xf numFmtId="3" fontId="5" fillId="6" borderId="10" xfId="2" applyNumberFormat="1" applyFont="1" applyFill="1" applyBorder="1" applyAlignment="1" applyProtection="1">
      <alignment horizontal="right" vertical="center"/>
      <protection locked="0"/>
    </xf>
    <xf numFmtId="3" fontId="5" fillId="6" borderId="5" xfId="2" applyNumberFormat="1" applyFont="1" applyFill="1" applyBorder="1" applyAlignment="1" applyProtection="1">
      <alignment horizontal="right" vertical="center"/>
      <protection locked="0"/>
    </xf>
    <xf numFmtId="3" fontId="5" fillId="6" borderId="11" xfId="2" applyNumberFormat="1" applyFont="1" applyFill="1" applyBorder="1" applyAlignment="1" applyProtection="1">
      <alignment horizontal="right" vertical="center"/>
      <protection locked="0"/>
    </xf>
    <xf numFmtId="0" fontId="0" fillId="7" borderId="0" xfId="0" applyFill="1"/>
    <xf numFmtId="0" fontId="0" fillId="6" borderId="0" xfId="0" applyFill="1"/>
    <xf numFmtId="3" fontId="5" fillId="6" borderId="28" xfId="2" applyNumberFormat="1" applyFont="1" applyFill="1" applyBorder="1" applyAlignment="1" applyProtection="1">
      <alignment horizontal="right" vertical="center"/>
      <protection locked="0"/>
    </xf>
    <xf numFmtId="0" fontId="7" fillId="6" borderId="16" xfId="2" applyFont="1" applyFill="1" applyBorder="1" applyAlignment="1" applyProtection="1">
      <alignment horizontal="center" vertical="center" wrapText="1"/>
      <protection locked="0"/>
    </xf>
    <xf numFmtId="3" fontId="5" fillId="6" borderId="15" xfId="2" applyNumberFormat="1" applyFont="1" applyFill="1" applyBorder="1" applyAlignment="1" applyProtection="1">
      <alignment horizontal="right" vertical="center"/>
      <protection locked="0"/>
    </xf>
    <xf numFmtId="3" fontId="5" fillId="6" borderId="16" xfId="2" applyNumberFormat="1" applyFont="1" applyFill="1" applyBorder="1" applyAlignment="1" applyProtection="1">
      <alignment horizontal="right" vertical="center"/>
      <protection locked="0"/>
    </xf>
    <xf numFmtId="3" fontId="4" fillId="6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6" borderId="17" xfId="2" applyNumberFormat="1" applyFont="1" applyFill="1" applyBorder="1" applyAlignment="1" applyProtection="1">
      <alignment horizontal="right" vertical="center"/>
      <protection locked="0"/>
    </xf>
    <xf numFmtId="0" fontId="0" fillId="6" borderId="15" xfId="0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0" fontId="0" fillId="6" borderId="16" xfId="0" applyFill="1" applyBorder="1" applyAlignment="1">
      <alignment horizontal="right" vertical="center"/>
    </xf>
    <xf numFmtId="2" fontId="0" fillId="6" borderId="16" xfId="0" applyNumberFormat="1" applyFill="1" applyBorder="1" applyAlignment="1">
      <alignment horizontal="right" vertical="center"/>
    </xf>
    <xf numFmtId="2" fontId="0" fillId="6" borderId="17" xfId="0" applyNumberFormat="1" applyFont="1" applyFill="1" applyBorder="1" applyAlignment="1" applyProtection="1">
      <alignment horizontal="right" vertical="center" wrapText="1"/>
    </xf>
    <xf numFmtId="0" fontId="14" fillId="6" borderId="15" xfId="0" applyFont="1" applyFill="1" applyBorder="1" applyAlignment="1" applyProtection="1">
      <alignment vertical="center" wrapText="1"/>
      <protection locked="0"/>
    </xf>
    <xf numFmtId="0" fontId="0" fillId="6" borderId="16" xfId="0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3" fontId="5" fillId="7" borderId="5" xfId="2" applyNumberFormat="1" applyFont="1" applyFill="1" applyBorder="1" applyAlignment="1" applyProtection="1">
      <alignment horizontal="right" vertical="center"/>
    </xf>
    <xf numFmtId="3" fontId="0" fillId="0" borderId="23" xfId="0" applyNumberFormat="1" applyFont="1" applyBorder="1" applyAlignment="1"/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0" fillId="6" borderId="6" xfId="0" applyNumberFormat="1" applyFont="1" applyFill="1" applyBorder="1" applyAlignment="1" applyProtection="1">
      <alignment vertical="center" wrapText="1"/>
      <protection locked="0"/>
    </xf>
    <xf numFmtId="3" fontId="0" fillId="6" borderId="7" xfId="0" applyNumberFormat="1" applyFont="1" applyFill="1" applyBorder="1" applyAlignment="1" applyProtection="1">
      <alignment vertical="center" wrapText="1"/>
      <protection locked="0"/>
    </xf>
    <xf numFmtId="3" fontId="0" fillId="7" borderId="10" xfId="0" applyNumberFormat="1" applyFont="1" applyFill="1" applyBorder="1" applyAlignment="1" applyProtection="1">
      <alignment vertical="center" wrapText="1"/>
      <protection locked="0"/>
    </xf>
    <xf numFmtId="3" fontId="0" fillId="7" borderId="5" xfId="0" applyNumberFormat="1" applyFont="1" applyFill="1" applyBorder="1" applyAlignment="1" applyProtection="1">
      <alignment vertical="center" wrapText="1"/>
      <protection locked="0"/>
    </xf>
    <xf numFmtId="3" fontId="0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/>
    <xf numFmtId="3" fontId="0" fillId="6" borderId="10" xfId="0" applyNumberFormat="1" applyFont="1" applyFill="1" applyBorder="1" applyAlignment="1" applyProtection="1">
      <alignment vertical="center" wrapText="1"/>
      <protection locked="0"/>
    </xf>
    <xf numFmtId="2" fontId="0" fillId="6" borderId="7" xfId="0" applyNumberFormat="1" applyFont="1" applyFill="1" applyBorder="1" applyAlignment="1" applyProtection="1">
      <alignment vertical="center" wrapText="1"/>
      <protection locked="0"/>
    </xf>
    <xf numFmtId="2" fontId="0" fillId="7" borderId="5" xfId="0" applyNumberFormat="1" applyFont="1" applyFill="1" applyBorder="1" applyAlignment="1" applyProtection="1">
      <alignment vertical="center" wrapText="1"/>
      <protection locked="0"/>
    </xf>
    <xf numFmtId="2" fontId="0" fillId="6" borderId="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44" fontId="18" fillId="4" borderId="6" xfId="1" applyFont="1" applyFill="1" applyBorder="1" applyAlignment="1" applyProtection="1">
      <alignment horizontal="center" vertical="center" wrapText="1"/>
      <protection locked="0"/>
    </xf>
    <xf numFmtId="44" fontId="18" fillId="4" borderId="7" xfId="1" applyFont="1" applyFill="1" applyBorder="1" applyAlignment="1" applyProtection="1">
      <alignment horizontal="center" vertical="center" wrapText="1"/>
      <protection locked="0"/>
    </xf>
    <xf numFmtId="44" fontId="18" fillId="4" borderId="8" xfId="1" applyFont="1" applyFill="1" applyBorder="1" applyAlignment="1" applyProtection="1">
      <alignment horizontal="center" vertical="center" wrapText="1"/>
      <protection locked="0"/>
    </xf>
    <xf numFmtId="0" fontId="20" fillId="8" borderId="7" xfId="0" applyFont="1" applyFill="1" applyBorder="1" applyAlignment="1" applyProtection="1">
      <alignment horizontal="center" vertical="center" wrapText="1"/>
      <protection locked="0"/>
    </xf>
    <xf numFmtId="0" fontId="20" fillId="8" borderId="16" xfId="0" applyFont="1" applyFill="1" applyBorder="1" applyAlignment="1" applyProtection="1">
      <alignment horizontal="center" vertical="center" wrapText="1"/>
      <protection locked="0"/>
    </xf>
    <xf numFmtId="0" fontId="20" fillId="8" borderId="8" xfId="0" applyFont="1" applyFill="1" applyBorder="1" applyAlignment="1" applyProtection="1">
      <alignment horizontal="center" vertical="center" wrapText="1"/>
      <protection locked="0"/>
    </xf>
    <xf numFmtId="0" fontId="20" fillId="8" borderId="17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9" borderId="21" xfId="2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3" fontId="18" fillId="9" borderId="21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9" xfId="0" applyFont="1" applyFill="1" applyBorder="1" applyAlignment="1">
      <alignment horizontal="center" vertical="center" wrapText="1"/>
    </xf>
    <xf numFmtId="0" fontId="18" fillId="9" borderId="19" xfId="2" applyFont="1" applyFill="1" applyBorder="1" applyAlignment="1" applyProtection="1">
      <alignment horizontal="center" vertical="center" wrapText="1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8" fillId="9" borderId="17" xfId="0" applyFont="1" applyFill="1" applyBorder="1" applyAlignment="1" applyProtection="1">
      <alignment horizontal="center" vertical="center" wrapText="1"/>
      <protection locked="0"/>
    </xf>
    <xf numFmtId="3" fontId="18" fillId="9" borderId="20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8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9" borderId="21" xfId="0" applyFont="1" applyFill="1" applyBorder="1" applyAlignment="1" applyProtection="1">
      <alignment horizontal="center" vertical="center" wrapText="1"/>
      <protection locked="0"/>
    </xf>
    <xf numFmtId="0" fontId="18" fillId="9" borderId="19" xfId="0" applyFont="1" applyFill="1" applyBorder="1" applyAlignment="1" applyProtection="1">
      <alignment horizontal="center" vertical="center" wrapText="1"/>
      <protection locked="0"/>
    </xf>
    <xf numFmtId="3" fontId="18" fillId="9" borderId="19" xfId="2" applyNumberFormat="1" applyFont="1" applyFill="1" applyBorder="1" applyAlignment="1" applyProtection="1">
      <alignment horizontal="center" vertical="center" wrapText="1"/>
      <protection locked="0"/>
    </xf>
    <xf numFmtId="44" fontId="18" fillId="4" borderId="5" xfId="1" applyFont="1" applyFill="1" applyBorder="1" applyAlignment="1" applyProtection="1">
      <alignment horizontal="center" vertical="center" wrapText="1"/>
      <protection locked="0"/>
    </xf>
    <xf numFmtId="44" fontId="18" fillId="4" borderId="11" xfId="1" applyFont="1" applyFill="1" applyBorder="1" applyAlignment="1" applyProtection="1">
      <alignment horizontal="center" vertical="center" wrapText="1"/>
      <protection locked="0"/>
    </xf>
    <xf numFmtId="44" fontId="18" fillId="4" borderId="9" xfId="1" applyFont="1" applyFill="1" applyBorder="1" applyAlignment="1" applyProtection="1">
      <alignment horizontal="center" vertical="center" wrapText="1"/>
      <protection locked="0"/>
    </xf>
  </cellXfs>
  <cellStyles count="13">
    <cellStyle name="Euro" xfId="3"/>
    <cellStyle name="Migliaia 2" xfId="5"/>
    <cellStyle name="Normale" xfId="0" builtinId="0"/>
    <cellStyle name="Normale 2" xfId="6"/>
    <cellStyle name="Normale 2 2" xfId="7"/>
    <cellStyle name="Normale 3" xfId="8"/>
    <cellStyle name="Normale 4" xfId="2"/>
    <cellStyle name="Normale 5" xfId="4"/>
    <cellStyle name="Normale 5 2" xfId="10"/>
    <cellStyle name="Normale 5 2 2" xfId="12"/>
    <cellStyle name="Percentuale 2" xfId="9"/>
    <cellStyle name="Valuta" xfId="1" builtinId="4"/>
    <cellStyle name="Valuta 2" xfId="11"/>
  </cellStyles>
  <dxfs count="0"/>
  <tableStyles count="0" defaultTableStyle="TableStyleMedium9" defaultPivotStyle="PivotStyleLight16"/>
  <colors>
    <mruColors>
      <color rgb="FFFFFF99"/>
      <color rgb="FFCCFFFF"/>
      <color rgb="FFC0C0C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46"/>
  <sheetViews>
    <sheetView zoomScaleNormal="100" workbookViewId="0">
      <selection activeCell="A2" sqref="A2:B2"/>
    </sheetView>
  </sheetViews>
  <sheetFormatPr defaultRowHeight="18" customHeight="1" x14ac:dyDescent="0.25"/>
  <cols>
    <col min="1" max="1" width="22.5703125" style="8" customWidth="1"/>
    <col min="2" max="2" width="18.28515625" style="8" customWidth="1"/>
    <col min="3" max="3" width="19" style="8" customWidth="1"/>
    <col min="4" max="4" width="7.5703125" style="8" customWidth="1"/>
    <col min="5" max="8" width="9.28515625" style="8" customWidth="1"/>
    <col min="9" max="10" width="8.7109375" style="8" customWidth="1"/>
    <col min="11" max="12" width="9.28515625" style="8" bestFit="1" customWidth="1"/>
    <col min="13" max="13" width="9.140625" style="8"/>
    <col min="14" max="19" width="9.140625" style="8" customWidth="1"/>
    <col min="20" max="22" width="9.140625" style="8"/>
    <col min="23" max="23" width="23.28515625" style="8" customWidth="1"/>
    <col min="24" max="24" width="10.28515625" style="8" customWidth="1"/>
    <col min="25" max="25" width="13.28515625" style="8" customWidth="1"/>
    <col min="26" max="26" width="17.140625" style="8" customWidth="1"/>
    <col min="27" max="27" width="11.42578125" style="8" customWidth="1"/>
    <col min="28" max="28" width="12" style="8" customWidth="1"/>
    <col min="29" max="16384" width="9.140625" style="8"/>
  </cols>
  <sheetData>
    <row r="1" spans="1:28" ht="18" customHeight="1" x14ac:dyDescent="0.25">
      <c r="A1" s="2" t="s">
        <v>22</v>
      </c>
    </row>
    <row r="2" spans="1:28" ht="18" customHeight="1" x14ac:dyDescent="0.25">
      <c r="A2" s="215" t="s">
        <v>207</v>
      </c>
      <c r="B2" s="216"/>
    </row>
    <row r="3" spans="1:28" s="9" customFormat="1" ht="18" customHeight="1" thickBot="1" x14ac:dyDescent="0.3"/>
    <row r="4" spans="1:28" s="10" customFormat="1" ht="18" customHeight="1" thickBot="1" x14ac:dyDescent="0.25">
      <c r="A4" s="217" t="s">
        <v>0</v>
      </c>
      <c r="B4" s="218"/>
      <c r="C4" s="218"/>
      <c r="D4" s="218"/>
      <c r="E4" s="218"/>
      <c r="F4" s="218"/>
      <c r="G4" s="218"/>
      <c r="H4" s="218"/>
      <c r="I4" s="219"/>
      <c r="J4" s="220" t="s">
        <v>1</v>
      </c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223" t="s">
        <v>208</v>
      </c>
      <c r="X4" s="224"/>
      <c r="Y4" s="224"/>
      <c r="Z4" s="224"/>
      <c r="AA4" s="224"/>
      <c r="AB4" s="225"/>
    </row>
    <row r="5" spans="1:28" s="10" customFormat="1" ht="18" customHeight="1" x14ac:dyDescent="0.2">
      <c r="A5" s="226" t="s">
        <v>3</v>
      </c>
      <c r="B5" s="228" t="s">
        <v>4</v>
      </c>
      <c r="C5" s="228" t="s">
        <v>5</v>
      </c>
      <c r="D5" s="230" t="s">
        <v>6</v>
      </c>
      <c r="E5" s="226" t="s">
        <v>204</v>
      </c>
      <c r="F5" s="228" t="s">
        <v>205</v>
      </c>
      <c r="G5" s="228" t="s">
        <v>206</v>
      </c>
      <c r="H5" s="228" t="s">
        <v>18</v>
      </c>
      <c r="I5" s="230" t="s">
        <v>217</v>
      </c>
      <c r="J5" s="240" t="s">
        <v>7</v>
      </c>
      <c r="K5" s="241"/>
      <c r="L5" s="241" t="s">
        <v>8</v>
      </c>
      <c r="M5" s="241"/>
      <c r="N5" s="241" t="s">
        <v>9</v>
      </c>
      <c r="O5" s="241"/>
      <c r="P5" s="241" t="s">
        <v>10</v>
      </c>
      <c r="Q5" s="241"/>
      <c r="R5" s="241" t="s">
        <v>11</v>
      </c>
      <c r="S5" s="241"/>
      <c r="T5" s="236" t="s">
        <v>172</v>
      </c>
      <c r="U5" s="236" t="s">
        <v>173</v>
      </c>
      <c r="V5" s="238" t="s">
        <v>174</v>
      </c>
      <c r="W5" s="233" t="s">
        <v>12</v>
      </c>
      <c r="X5" s="234"/>
      <c r="Y5" s="234"/>
      <c r="Z5" s="234" t="s">
        <v>13</v>
      </c>
      <c r="AA5" s="234"/>
      <c r="AB5" s="235"/>
    </row>
    <row r="6" spans="1:28" s="10" customFormat="1" ht="18" customHeight="1" thickBot="1" x14ac:dyDescent="0.25">
      <c r="A6" s="227"/>
      <c r="B6" s="229"/>
      <c r="C6" s="229"/>
      <c r="D6" s="231"/>
      <c r="E6" s="227"/>
      <c r="F6" s="232"/>
      <c r="G6" s="229"/>
      <c r="H6" s="229"/>
      <c r="I6" s="231"/>
      <c r="J6" s="44" t="s">
        <v>175</v>
      </c>
      <c r="K6" s="45" t="s">
        <v>176</v>
      </c>
      <c r="L6" s="45" t="s">
        <v>175</v>
      </c>
      <c r="M6" s="45" t="s">
        <v>176</v>
      </c>
      <c r="N6" s="45" t="s">
        <v>175</v>
      </c>
      <c r="O6" s="45" t="s">
        <v>176</v>
      </c>
      <c r="P6" s="45" t="s">
        <v>175</v>
      </c>
      <c r="Q6" s="45" t="s">
        <v>176</v>
      </c>
      <c r="R6" s="45" t="s">
        <v>175</v>
      </c>
      <c r="S6" s="45" t="s">
        <v>176</v>
      </c>
      <c r="T6" s="237"/>
      <c r="U6" s="237"/>
      <c r="V6" s="239"/>
      <c r="W6" s="55" t="s">
        <v>14</v>
      </c>
      <c r="X6" s="56" t="s">
        <v>177</v>
      </c>
      <c r="Y6" s="56" t="s">
        <v>16</v>
      </c>
      <c r="Z6" s="57" t="s">
        <v>14</v>
      </c>
      <c r="AA6" s="56" t="s">
        <v>177</v>
      </c>
      <c r="AB6" s="58" t="s">
        <v>16</v>
      </c>
    </row>
    <row r="7" spans="1:28" ht="18" customHeight="1" x14ac:dyDescent="0.25">
      <c r="A7" s="33" t="s">
        <v>49</v>
      </c>
      <c r="B7" s="34" t="s">
        <v>178</v>
      </c>
      <c r="C7" s="34" t="s">
        <v>103</v>
      </c>
      <c r="D7" s="76" t="s">
        <v>104</v>
      </c>
      <c r="E7" s="175">
        <v>645</v>
      </c>
      <c r="F7" s="176">
        <v>105</v>
      </c>
      <c r="G7" s="176">
        <v>100</v>
      </c>
      <c r="H7" s="90">
        <f>E7+F7+G7</f>
        <v>850</v>
      </c>
      <c r="I7" s="177">
        <v>25</v>
      </c>
      <c r="J7" s="39"/>
      <c r="K7" s="40"/>
      <c r="L7" s="40">
        <v>1</v>
      </c>
      <c r="M7" s="41">
        <v>7</v>
      </c>
      <c r="N7" s="40"/>
      <c r="O7" s="40"/>
      <c r="P7" s="40"/>
      <c r="Q7" s="40"/>
      <c r="R7" s="40"/>
      <c r="S7" s="40"/>
      <c r="T7" s="42"/>
      <c r="U7" s="117">
        <f>J7+L7+N7+P7+R7</f>
        <v>1</v>
      </c>
      <c r="V7" s="118">
        <f>K7+M7+O7+Q7+S7</f>
        <v>7</v>
      </c>
      <c r="W7" s="113" t="s">
        <v>149</v>
      </c>
      <c r="X7" s="64">
        <v>68</v>
      </c>
      <c r="Y7" s="64">
        <v>3</v>
      </c>
      <c r="Z7" s="114" t="s">
        <v>150</v>
      </c>
      <c r="AA7" s="64">
        <v>0.8</v>
      </c>
      <c r="AB7" s="65">
        <v>1</v>
      </c>
    </row>
    <row r="8" spans="1:28" ht="18" customHeight="1" x14ac:dyDescent="0.25">
      <c r="A8" s="31" t="s">
        <v>50</v>
      </c>
      <c r="B8" s="23" t="s">
        <v>179</v>
      </c>
      <c r="C8" s="23" t="s">
        <v>105</v>
      </c>
      <c r="D8" s="77" t="s">
        <v>104</v>
      </c>
      <c r="E8" s="178">
        <v>72</v>
      </c>
      <c r="F8" s="179">
        <v>0</v>
      </c>
      <c r="G8" s="179">
        <v>0</v>
      </c>
      <c r="H8" s="88">
        <f t="shared" ref="H8:H45" si="0">E8+F8+G8</f>
        <v>72</v>
      </c>
      <c r="I8" s="180">
        <v>3</v>
      </c>
      <c r="J8" s="43"/>
      <c r="K8" s="24"/>
      <c r="L8" s="24">
        <v>1</v>
      </c>
      <c r="M8" s="28">
        <v>4</v>
      </c>
      <c r="N8" s="24"/>
      <c r="O8" s="24"/>
      <c r="P8" s="24"/>
      <c r="Q8" s="24"/>
      <c r="R8" s="24"/>
      <c r="S8" s="24"/>
      <c r="T8" s="25"/>
      <c r="U8" s="104">
        <f t="shared" ref="U8:U45" si="1">J8+L8+N8+P8+R8</f>
        <v>1</v>
      </c>
      <c r="V8" s="119">
        <f t="shared" ref="V8:V45" si="2">K8+M8+O8+Q8+S8</f>
        <v>4</v>
      </c>
      <c r="W8" s="115" t="s">
        <v>149</v>
      </c>
      <c r="X8" s="26">
        <v>8</v>
      </c>
      <c r="Y8" s="26">
        <v>1</v>
      </c>
      <c r="Z8" s="97" t="s">
        <v>150</v>
      </c>
      <c r="AA8" s="26">
        <v>0.2</v>
      </c>
      <c r="AB8" s="32">
        <v>1</v>
      </c>
    </row>
    <row r="9" spans="1:28" ht="18" customHeight="1" x14ac:dyDescent="0.25">
      <c r="A9" s="29" t="s">
        <v>51</v>
      </c>
      <c r="B9" s="22" t="s">
        <v>180</v>
      </c>
      <c r="C9" s="22" t="s">
        <v>106</v>
      </c>
      <c r="D9" s="78" t="s">
        <v>104</v>
      </c>
      <c r="E9" s="181">
        <v>440</v>
      </c>
      <c r="F9" s="182">
        <v>100</v>
      </c>
      <c r="G9" s="182">
        <v>80</v>
      </c>
      <c r="H9" s="89">
        <f t="shared" si="0"/>
        <v>620</v>
      </c>
      <c r="I9" s="183">
        <v>11</v>
      </c>
      <c r="J9" s="120"/>
      <c r="K9" s="100"/>
      <c r="L9" s="100">
        <v>1</v>
      </c>
      <c r="M9" s="101">
        <v>6</v>
      </c>
      <c r="N9" s="100"/>
      <c r="O9" s="100"/>
      <c r="P9" s="100"/>
      <c r="Q9" s="100"/>
      <c r="R9" s="100"/>
      <c r="S9" s="100"/>
      <c r="T9" s="102"/>
      <c r="U9" s="103">
        <f t="shared" si="1"/>
        <v>1</v>
      </c>
      <c r="V9" s="121">
        <f t="shared" si="2"/>
        <v>6</v>
      </c>
      <c r="W9" s="116" t="s">
        <v>149</v>
      </c>
      <c r="X9" s="21">
        <v>30</v>
      </c>
      <c r="Y9" s="21">
        <v>2</v>
      </c>
      <c r="Z9" s="11" t="s">
        <v>150</v>
      </c>
      <c r="AA9" s="21">
        <v>0.5</v>
      </c>
      <c r="AB9" s="30">
        <v>1</v>
      </c>
    </row>
    <row r="10" spans="1:28" ht="18" customHeight="1" x14ac:dyDescent="0.25">
      <c r="A10" s="31" t="s">
        <v>52</v>
      </c>
      <c r="B10" s="23" t="s">
        <v>53</v>
      </c>
      <c r="C10" s="23" t="s">
        <v>107</v>
      </c>
      <c r="D10" s="77" t="s">
        <v>104</v>
      </c>
      <c r="E10" s="178">
        <v>2393</v>
      </c>
      <c r="F10" s="179">
        <v>427</v>
      </c>
      <c r="G10" s="179">
        <v>280</v>
      </c>
      <c r="H10" s="88">
        <f t="shared" si="0"/>
        <v>3100</v>
      </c>
      <c r="I10" s="180">
        <v>124</v>
      </c>
      <c r="J10" s="43"/>
      <c r="K10" s="24"/>
      <c r="L10" s="24">
        <v>6</v>
      </c>
      <c r="M10" s="28">
        <v>33</v>
      </c>
      <c r="N10" s="24"/>
      <c r="O10" s="24"/>
      <c r="P10" s="24"/>
      <c r="Q10" s="24"/>
      <c r="R10" s="24"/>
      <c r="S10" s="24"/>
      <c r="T10" s="25"/>
      <c r="U10" s="104">
        <f t="shared" si="1"/>
        <v>6</v>
      </c>
      <c r="V10" s="119">
        <f t="shared" si="2"/>
        <v>33</v>
      </c>
      <c r="W10" s="115" t="s">
        <v>149</v>
      </c>
      <c r="X10" s="26">
        <v>229</v>
      </c>
      <c r="Y10" s="26">
        <v>4</v>
      </c>
      <c r="Z10" s="97" t="s">
        <v>150</v>
      </c>
      <c r="AA10" s="26">
        <v>2</v>
      </c>
      <c r="AB10" s="32">
        <v>1</v>
      </c>
    </row>
    <row r="11" spans="1:28" ht="18" customHeight="1" x14ac:dyDescent="0.25">
      <c r="A11" s="29" t="s">
        <v>54</v>
      </c>
      <c r="B11" s="22" t="s">
        <v>181</v>
      </c>
      <c r="C11" s="22" t="s">
        <v>108</v>
      </c>
      <c r="D11" s="78" t="s">
        <v>104</v>
      </c>
      <c r="E11" s="181">
        <v>138</v>
      </c>
      <c r="F11" s="182"/>
      <c r="G11" s="182">
        <v>20</v>
      </c>
      <c r="H11" s="89">
        <f t="shared" si="0"/>
        <v>158</v>
      </c>
      <c r="I11" s="183">
        <v>4</v>
      </c>
      <c r="J11" s="61"/>
      <c r="K11" s="47"/>
      <c r="L11" s="105">
        <v>1</v>
      </c>
      <c r="M11" s="106">
        <v>5</v>
      </c>
      <c r="N11" s="47"/>
      <c r="O11" s="47"/>
      <c r="P11" s="47"/>
      <c r="Q11" s="47"/>
      <c r="R11" s="47"/>
      <c r="S11" s="47"/>
      <c r="T11" s="47"/>
      <c r="U11" s="103">
        <f t="shared" si="1"/>
        <v>1</v>
      </c>
      <c r="V11" s="121">
        <f t="shared" si="2"/>
        <v>5</v>
      </c>
      <c r="W11" s="116" t="s">
        <v>149</v>
      </c>
      <c r="X11" s="98">
        <v>10</v>
      </c>
      <c r="Y11" s="98">
        <v>1</v>
      </c>
      <c r="Z11" s="11" t="s">
        <v>150</v>
      </c>
      <c r="AA11" s="98">
        <v>0.2</v>
      </c>
      <c r="AB11" s="109">
        <v>1</v>
      </c>
    </row>
    <row r="12" spans="1:28" ht="18" customHeight="1" x14ac:dyDescent="0.25">
      <c r="A12" s="31" t="s">
        <v>55</v>
      </c>
      <c r="B12" s="23" t="s">
        <v>182</v>
      </c>
      <c r="C12" s="23" t="s">
        <v>109</v>
      </c>
      <c r="D12" s="77" t="s">
        <v>110</v>
      </c>
      <c r="E12" s="178">
        <v>433</v>
      </c>
      <c r="F12" s="179">
        <v>130</v>
      </c>
      <c r="G12" s="179">
        <v>90</v>
      </c>
      <c r="H12" s="88">
        <f t="shared" si="0"/>
        <v>653</v>
      </c>
      <c r="I12" s="180">
        <v>18</v>
      </c>
      <c r="J12" s="62"/>
      <c r="K12" s="48"/>
      <c r="L12" s="107">
        <v>1</v>
      </c>
      <c r="M12" s="108">
        <v>9</v>
      </c>
      <c r="N12" s="48"/>
      <c r="O12" s="48"/>
      <c r="P12" s="48"/>
      <c r="Q12" s="48"/>
      <c r="R12" s="48"/>
      <c r="S12" s="48"/>
      <c r="T12" s="48"/>
      <c r="U12" s="104">
        <f t="shared" si="1"/>
        <v>1</v>
      </c>
      <c r="V12" s="119">
        <f t="shared" si="2"/>
        <v>9</v>
      </c>
      <c r="W12" s="115" t="s">
        <v>149</v>
      </c>
      <c r="X12" s="99">
        <v>30</v>
      </c>
      <c r="Y12" s="99">
        <v>1</v>
      </c>
      <c r="Z12" s="27"/>
      <c r="AA12" s="99"/>
      <c r="AB12" s="110"/>
    </row>
    <row r="13" spans="1:28" ht="18" customHeight="1" x14ac:dyDescent="0.25">
      <c r="A13" s="29" t="s">
        <v>56</v>
      </c>
      <c r="B13" s="22" t="s">
        <v>183</v>
      </c>
      <c r="C13" s="22" t="s">
        <v>111</v>
      </c>
      <c r="D13" s="78" t="s">
        <v>110</v>
      </c>
      <c r="E13" s="181">
        <v>6212</v>
      </c>
      <c r="F13" s="182">
        <v>0</v>
      </c>
      <c r="G13" s="182">
        <v>1172</v>
      </c>
      <c r="H13" s="89">
        <f t="shared" si="0"/>
        <v>7384</v>
      </c>
      <c r="I13" s="183">
        <v>185</v>
      </c>
      <c r="J13" s="120"/>
      <c r="K13" s="100"/>
      <c r="L13" s="100">
        <v>5</v>
      </c>
      <c r="M13" s="101">
        <v>76</v>
      </c>
      <c r="N13" s="100"/>
      <c r="O13" s="100"/>
      <c r="P13" s="100"/>
      <c r="Q13" s="100"/>
      <c r="R13" s="100"/>
      <c r="S13" s="100"/>
      <c r="T13" s="102"/>
      <c r="U13" s="103">
        <f t="shared" si="1"/>
        <v>5</v>
      </c>
      <c r="V13" s="121">
        <f t="shared" si="2"/>
        <v>76</v>
      </c>
      <c r="W13" s="116" t="s">
        <v>149</v>
      </c>
      <c r="X13" s="21">
        <v>150</v>
      </c>
      <c r="Y13" s="21">
        <v>3</v>
      </c>
      <c r="Z13" s="11"/>
      <c r="AA13" s="21"/>
      <c r="AB13" s="30"/>
    </row>
    <row r="14" spans="1:28" s="184" customFormat="1" ht="18" customHeight="1" x14ac:dyDescent="0.25">
      <c r="A14" s="31" t="s">
        <v>57</v>
      </c>
      <c r="B14" s="23" t="s">
        <v>58</v>
      </c>
      <c r="C14" s="23" t="s">
        <v>111</v>
      </c>
      <c r="D14" s="77" t="s">
        <v>110</v>
      </c>
      <c r="E14" s="178">
        <v>5450</v>
      </c>
      <c r="F14" s="179">
        <v>800</v>
      </c>
      <c r="G14" s="179">
        <v>3525</v>
      </c>
      <c r="H14" s="88">
        <f t="shared" si="0"/>
        <v>9775</v>
      </c>
      <c r="I14" s="180">
        <v>311</v>
      </c>
      <c r="J14" s="43"/>
      <c r="K14" s="24"/>
      <c r="L14" s="24">
        <v>8</v>
      </c>
      <c r="M14" s="28">
        <v>125</v>
      </c>
      <c r="N14" s="24"/>
      <c r="O14" s="24"/>
      <c r="P14" s="24"/>
      <c r="Q14" s="24"/>
      <c r="R14" s="24"/>
      <c r="S14" s="24"/>
      <c r="T14" s="25"/>
      <c r="U14" s="104">
        <f t="shared" si="1"/>
        <v>8</v>
      </c>
      <c r="V14" s="119">
        <f t="shared" si="2"/>
        <v>125</v>
      </c>
      <c r="W14" s="115" t="s">
        <v>149</v>
      </c>
      <c r="X14" s="26">
        <v>650</v>
      </c>
      <c r="Y14" s="26">
        <v>16</v>
      </c>
      <c r="Z14" s="97"/>
      <c r="AA14" s="26"/>
      <c r="AB14" s="32"/>
    </row>
    <row r="15" spans="1:28" ht="18" customHeight="1" x14ac:dyDescent="0.25">
      <c r="A15" s="29" t="s">
        <v>59</v>
      </c>
      <c r="B15" s="22" t="s">
        <v>184</v>
      </c>
      <c r="C15" s="22" t="s">
        <v>111</v>
      </c>
      <c r="D15" s="78" t="s">
        <v>110</v>
      </c>
      <c r="E15" s="181">
        <v>3375</v>
      </c>
      <c r="F15" s="182">
        <v>470</v>
      </c>
      <c r="G15" s="182">
        <v>600</v>
      </c>
      <c r="H15" s="89">
        <f t="shared" si="0"/>
        <v>4445</v>
      </c>
      <c r="I15" s="183">
        <v>89</v>
      </c>
      <c r="J15" s="120"/>
      <c r="K15" s="100"/>
      <c r="L15" s="100">
        <v>3</v>
      </c>
      <c r="M15" s="101">
        <v>47</v>
      </c>
      <c r="N15" s="100"/>
      <c r="O15" s="100"/>
      <c r="P15" s="100"/>
      <c r="Q15" s="100"/>
      <c r="R15" s="100"/>
      <c r="S15" s="100"/>
      <c r="T15" s="102"/>
      <c r="U15" s="103">
        <f t="shared" si="1"/>
        <v>3</v>
      </c>
      <c r="V15" s="121">
        <f t="shared" si="2"/>
        <v>47</v>
      </c>
      <c r="W15" s="116" t="s">
        <v>149</v>
      </c>
      <c r="X15" s="21">
        <v>500</v>
      </c>
      <c r="Y15" s="21">
        <v>10</v>
      </c>
      <c r="Z15" s="11"/>
      <c r="AA15" s="21"/>
      <c r="AB15" s="30"/>
    </row>
    <row r="16" spans="1:28" ht="18" customHeight="1" x14ac:dyDescent="0.25">
      <c r="A16" s="31" t="s">
        <v>60</v>
      </c>
      <c r="B16" s="23" t="s">
        <v>185</v>
      </c>
      <c r="C16" s="23" t="s">
        <v>112</v>
      </c>
      <c r="D16" s="77" t="s">
        <v>110</v>
      </c>
      <c r="E16" s="178">
        <v>1274</v>
      </c>
      <c r="F16" s="179">
        <v>265</v>
      </c>
      <c r="G16" s="179">
        <v>100</v>
      </c>
      <c r="H16" s="88">
        <f t="shared" si="0"/>
        <v>1639</v>
      </c>
      <c r="I16" s="180">
        <v>37</v>
      </c>
      <c r="J16" s="43"/>
      <c r="K16" s="24"/>
      <c r="L16" s="24">
        <v>1</v>
      </c>
      <c r="M16" s="28">
        <v>14</v>
      </c>
      <c r="N16" s="24"/>
      <c r="O16" s="24"/>
      <c r="P16" s="24"/>
      <c r="Q16" s="24"/>
      <c r="R16" s="24"/>
      <c r="S16" s="24"/>
      <c r="T16" s="25"/>
      <c r="U16" s="104">
        <f t="shared" si="1"/>
        <v>1</v>
      </c>
      <c r="V16" s="119">
        <f t="shared" si="2"/>
        <v>14</v>
      </c>
      <c r="W16" s="115" t="s">
        <v>149</v>
      </c>
      <c r="X16" s="26">
        <v>80</v>
      </c>
      <c r="Y16" s="26">
        <v>2</v>
      </c>
      <c r="Z16" s="97"/>
      <c r="AA16" s="26"/>
      <c r="AB16" s="32"/>
    </row>
    <row r="17" spans="1:28" ht="18" customHeight="1" x14ac:dyDescent="0.25">
      <c r="A17" s="29" t="s">
        <v>61</v>
      </c>
      <c r="B17" s="22" t="s">
        <v>186</v>
      </c>
      <c r="C17" s="22" t="s">
        <v>113</v>
      </c>
      <c r="D17" s="78" t="s">
        <v>114</v>
      </c>
      <c r="E17" s="181">
        <v>524</v>
      </c>
      <c r="F17" s="182">
        <v>76</v>
      </c>
      <c r="G17" s="182">
        <v>88</v>
      </c>
      <c r="H17" s="89">
        <f t="shared" si="0"/>
        <v>688</v>
      </c>
      <c r="I17" s="183">
        <v>14</v>
      </c>
      <c r="J17" s="61"/>
      <c r="K17" s="47"/>
      <c r="L17" s="105">
        <v>2</v>
      </c>
      <c r="M17" s="106">
        <v>14</v>
      </c>
      <c r="N17" s="47"/>
      <c r="O17" s="47"/>
      <c r="P17" s="47"/>
      <c r="Q17" s="47"/>
      <c r="R17" s="47"/>
      <c r="S17" s="47"/>
      <c r="T17" s="47"/>
      <c r="U17" s="103">
        <f t="shared" si="1"/>
        <v>2</v>
      </c>
      <c r="V17" s="121">
        <f t="shared" si="2"/>
        <v>14</v>
      </c>
      <c r="W17" s="116" t="s">
        <v>149</v>
      </c>
      <c r="X17" s="98">
        <v>35</v>
      </c>
      <c r="Y17" s="98">
        <v>3</v>
      </c>
      <c r="Z17" s="11"/>
      <c r="AA17" s="98"/>
      <c r="AB17" s="109"/>
    </row>
    <row r="18" spans="1:28" s="4" customFormat="1" ht="18" customHeight="1" x14ac:dyDescent="0.25">
      <c r="A18" s="31" t="s">
        <v>62</v>
      </c>
      <c r="B18" s="23" t="s">
        <v>187</v>
      </c>
      <c r="C18" s="23" t="s">
        <v>115</v>
      </c>
      <c r="D18" s="77" t="s">
        <v>114</v>
      </c>
      <c r="E18" s="178">
        <v>2629</v>
      </c>
      <c r="F18" s="179">
        <v>400</v>
      </c>
      <c r="G18" s="179">
        <v>400</v>
      </c>
      <c r="H18" s="88">
        <f t="shared" si="0"/>
        <v>3429</v>
      </c>
      <c r="I18" s="180">
        <v>92</v>
      </c>
      <c r="J18" s="62"/>
      <c r="K18" s="48"/>
      <c r="L18" s="107">
        <v>3</v>
      </c>
      <c r="M18" s="108">
        <v>49</v>
      </c>
      <c r="N18" s="48"/>
      <c r="O18" s="48"/>
      <c r="P18" s="48"/>
      <c r="Q18" s="48"/>
      <c r="R18" s="48"/>
      <c r="S18" s="48"/>
      <c r="T18" s="48"/>
      <c r="U18" s="104">
        <f t="shared" si="1"/>
        <v>3</v>
      </c>
      <c r="V18" s="119">
        <f t="shared" si="2"/>
        <v>49</v>
      </c>
      <c r="W18" s="115" t="s">
        <v>149</v>
      </c>
      <c r="X18" s="99">
        <v>55</v>
      </c>
      <c r="Y18" s="99">
        <v>4</v>
      </c>
      <c r="Z18" s="27"/>
      <c r="AA18" s="99"/>
      <c r="AB18" s="110"/>
    </row>
    <row r="19" spans="1:28" ht="18" customHeight="1" x14ac:dyDescent="0.25">
      <c r="A19" s="29" t="s">
        <v>64</v>
      </c>
      <c r="B19" s="22" t="s">
        <v>65</v>
      </c>
      <c r="C19" s="22" t="s">
        <v>116</v>
      </c>
      <c r="D19" s="78" t="s">
        <v>114</v>
      </c>
      <c r="E19" s="181">
        <v>82</v>
      </c>
      <c r="F19" s="182">
        <v>0</v>
      </c>
      <c r="G19" s="182">
        <v>15</v>
      </c>
      <c r="H19" s="89">
        <f t="shared" si="0"/>
        <v>97</v>
      </c>
      <c r="I19" s="183">
        <v>0</v>
      </c>
      <c r="J19" s="120"/>
      <c r="K19" s="100"/>
      <c r="L19" s="100">
        <v>1</v>
      </c>
      <c r="M19" s="101">
        <v>4</v>
      </c>
      <c r="N19" s="100"/>
      <c r="O19" s="100"/>
      <c r="P19" s="100"/>
      <c r="Q19" s="100"/>
      <c r="R19" s="100"/>
      <c r="S19" s="100"/>
      <c r="T19" s="102"/>
      <c r="U19" s="103">
        <f t="shared" si="1"/>
        <v>1</v>
      </c>
      <c r="V19" s="121">
        <f t="shared" si="2"/>
        <v>4</v>
      </c>
      <c r="W19" s="116" t="s">
        <v>149</v>
      </c>
      <c r="X19" s="21">
        <v>0</v>
      </c>
      <c r="Y19" s="21">
        <v>1</v>
      </c>
      <c r="Z19" s="11"/>
      <c r="AA19" s="21"/>
      <c r="AB19" s="30"/>
    </row>
    <row r="20" spans="1:28" s="52" customFormat="1" ht="18" customHeight="1" x14ac:dyDescent="0.25">
      <c r="A20" s="31" t="s">
        <v>66</v>
      </c>
      <c r="B20" s="23" t="s">
        <v>67</v>
      </c>
      <c r="C20" s="23" t="s">
        <v>117</v>
      </c>
      <c r="D20" s="77" t="s">
        <v>114</v>
      </c>
      <c r="E20" s="178">
        <v>60</v>
      </c>
      <c r="F20" s="179">
        <v>0</v>
      </c>
      <c r="G20" s="179">
        <v>10</v>
      </c>
      <c r="H20" s="88">
        <f t="shared" si="0"/>
        <v>70</v>
      </c>
      <c r="I20" s="180">
        <v>4</v>
      </c>
      <c r="J20" s="43"/>
      <c r="K20" s="24"/>
      <c r="L20" s="24">
        <v>1</v>
      </c>
      <c r="M20" s="28">
        <v>3</v>
      </c>
      <c r="N20" s="24"/>
      <c r="O20" s="24"/>
      <c r="P20" s="24"/>
      <c r="Q20" s="24"/>
      <c r="R20" s="24"/>
      <c r="S20" s="24"/>
      <c r="T20" s="25"/>
      <c r="U20" s="104">
        <f t="shared" si="1"/>
        <v>1</v>
      </c>
      <c r="V20" s="119">
        <f t="shared" si="2"/>
        <v>3</v>
      </c>
      <c r="W20" s="115" t="s">
        <v>149</v>
      </c>
      <c r="X20" s="26">
        <v>15</v>
      </c>
      <c r="Y20" s="26">
        <v>1</v>
      </c>
      <c r="Z20" s="97"/>
      <c r="AA20" s="26"/>
      <c r="AB20" s="32"/>
    </row>
    <row r="21" spans="1:28" ht="18" customHeight="1" x14ac:dyDescent="0.25">
      <c r="A21" s="29" t="s">
        <v>68</v>
      </c>
      <c r="B21" s="22" t="s">
        <v>69</v>
      </c>
      <c r="C21" s="22" t="s">
        <v>118</v>
      </c>
      <c r="D21" s="78" t="s">
        <v>114</v>
      </c>
      <c r="E21" s="181">
        <v>54</v>
      </c>
      <c r="F21" s="182">
        <v>0</v>
      </c>
      <c r="G21" s="182">
        <v>0</v>
      </c>
      <c r="H21" s="89">
        <f t="shared" si="0"/>
        <v>54</v>
      </c>
      <c r="I21" s="183">
        <v>1</v>
      </c>
      <c r="J21" s="120"/>
      <c r="K21" s="100"/>
      <c r="L21" s="100">
        <v>1</v>
      </c>
      <c r="M21" s="101">
        <v>8</v>
      </c>
      <c r="N21" s="100"/>
      <c r="O21" s="100"/>
      <c r="P21" s="100"/>
      <c r="Q21" s="100"/>
      <c r="R21" s="100"/>
      <c r="S21" s="100"/>
      <c r="T21" s="102"/>
      <c r="U21" s="103">
        <f t="shared" si="1"/>
        <v>1</v>
      </c>
      <c r="V21" s="121">
        <f t="shared" si="2"/>
        <v>8</v>
      </c>
      <c r="W21" s="116" t="s">
        <v>149</v>
      </c>
      <c r="X21" s="21">
        <v>0</v>
      </c>
      <c r="Y21" s="21">
        <v>1</v>
      </c>
      <c r="Z21" s="11"/>
      <c r="AA21" s="21"/>
      <c r="AB21" s="30"/>
    </row>
    <row r="22" spans="1:28" s="184" customFormat="1" ht="18" customHeight="1" x14ac:dyDescent="0.25">
      <c r="A22" s="31" t="s">
        <v>70</v>
      </c>
      <c r="B22" s="23" t="s">
        <v>188</v>
      </c>
      <c r="C22" s="23" t="s">
        <v>119</v>
      </c>
      <c r="D22" s="77" t="s">
        <v>120</v>
      </c>
      <c r="E22" s="178">
        <v>572</v>
      </c>
      <c r="F22" s="179">
        <v>114</v>
      </c>
      <c r="G22" s="179">
        <v>196</v>
      </c>
      <c r="H22" s="88">
        <f t="shared" si="0"/>
        <v>882</v>
      </c>
      <c r="I22" s="180">
        <v>9</v>
      </c>
      <c r="J22" s="43"/>
      <c r="K22" s="24"/>
      <c r="L22" s="24">
        <v>1</v>
      </c>
      <c r="M22" s="28">
        <v>6</v>
      </c>
      <c r="N22" s="24"/>
      <c r="O22" s="24"/>
      <c r="P22" s="24"/>
      <c r="Q22" s="24"/>
      <c r="R22" s="24"/>
      <c r="S22" s="24"/>
      <c r="T22" s="25"/>
      <c r="U22" s="104">
        <f t="shared" si="1"/>
        <v>1</v>
      </c>
      <c r="V22" s="119">
        <f t="shared" si="2"/>
        <v>6</v>
      </c>
      <c r="W22" s="115" t="s">
        <v>149</v>
      </c>
      <c r="X22" s="26">
        <v>10</v>
      </c>
      <c r="Y22" s="26">
        <v>1</v>
      </c>
      <c r="Z22" s="97"/>
      <c r="AA22" s="26"/>
      <c r="AB22" s="32"/>
    </row>
    <row r="23" spans="1:28" ht="18" customHeight="1" x14ac:dyDescent="0.25">
      <c r="A23" s="29" t="s">
        <v>72</v>
      </c>
      <c r="B23" s="22" t="s">
        <v>189</v>
      </c>
      <c r="C23" s="22" t="s">
        <v>121</v>
      </c>
      <c r="D23" s="78" t="s">
        <v>120</v>
      </c>
      <c r="E23" s="181">
        <v>491</v>
      </c>
      <c r="F23" s="182">
        <v>210</v>
      </c>
      <c r="G23" s="182">
        <v>92</v>
      </c>
      <c r="H23" s="89">
        <f t="shared" si="0"/>
        <v>793</v>
      </c>
      <c r="I23" s="183">
        <v>17</v>
      </c>
      <c r="J23" s="61"/>
      <c r="K23" s="47"/>
      <c r="L23" s="105">
        <v>1</v>
      </c>
      <c r="M23" s="106">
        <v>9</v>
      </c>
      <c r="N23" s="47"/>
      <c r="O23" s="47"/>
      <c r="P23" s="47"/>
      <c r="Q23" s="47"/>
      <c r="R23" s="47"/>
      <c r="S23" s="47"/>
      <c r="T23" s="47"/>
      <c r="U23" s="103">
        <f t="shared" si="1"/>
        <v>1</v>
      </c>
      <c r="V23" s="121">
        <f t="shared" si="2"/>
        <v>9</v>
      </c>
      <c r="W23" s="116" t="s">
        <v>149</v>
      </c>
      <c r="X23" s="98">
        <v>50</v>
      </c>
      <c r="Y23" s="98">
        <v>2</v>
      </c>
      <c r="Z23" s="11"/>
      <c r="AA23" s="98"/>
      <c r="AB23" s="109"/>
    </row>
    <row r="24" spans="1:28" ht="18" customHeight="1" x14ac:dyDescent="0.25">
      <c r="A24" s="31" t="s">
        <v>73</v>
      </c>
      <c r="B24" s="23" t="s">
        <v>74</v>
      </c>
      <c r="C24" s="23" t="s">
        <v>122</v>
      </c>
      <c r="D24" s="77" t="s">
        <v>120</v>
      </c>
      <c r="E24" s="178">
        <v>40</v>
      </c>
      <c r="F24" s="179">
        <v>0</v>
      </c>
      <c r="G24" s="179">
        <v>10</v>
      </c>
      <c r="H24" s="88">
        <f t="shared" si="0"/>
        <v>50</v>
      </c>
      <c r="I24" s="180">
        <v>5</v>
      </c>
      <c r="J24" s="62"/>
      <c r="K24" s="48"/>
      <c r="L24" s="107">
        <v>1</v>
      </c>
      <c r="M24" s="108">
        <v>3</v>
      </c>
      <c r="N24" s="48"/>
      <c r="O24" s="48"/>
      <c r="P24" s="48"/>
      <c r="Q24" s="48"/>
      <c r="R24" s="48"/>
      <c r="S24" s="48"/>
      <c r="T24" s="48"/>
      <c r="U24" s="104">
        <f t="shared" si="1"/>
        <v>1</v>
      </c>
      <c r="V24" s="119">
        <f t="shared" si="2"/>
        <v>3</v>
      </c>
      <c r="W24" s="115"/>
      <c r="X24" s="99">
        <v>0</v>
      </c>
      <c r="Y24" s="99">
        <v>0</v>
      </c>
      <c r="Z24" s="27"/>
      <c r="AA24" s="99"/>
      <c r="AB24" s="110"/>
    </row>
    <row r="25" spans="1:28" s="185" customFormat="1" ht="18" customHeight="1" x14ac:dyDescent="0.25">
      <c r="A25" s="29" t="s">
        <v>75</v>
      </c>
      <c r="B25" s="22" t="s">
        <v>76</v>
      </c>
      <c r="C25" s="22" t="s">
        <v>123</v>
      </c>
      <c r="D25" s="78" t="s">
        <v>120</v>
      </c>
      <c r="E25" s="181">
        <v>3045</v>
      </c>
      <c r="F25" s="182">
        <v>200</v>
      </c>
      <c r="G25" s="182">
        <v>617</v>
      </c>
      <c r="H25" s="89">
        <f t="shared" si="0"/>
        <v>3862</v>
      </c>
      <c r="I25" s="183">
        <v>156</v>
      </c>
      <c r="J25" s="120"/>
      <c r="K25" s="100"/>
      <c r="L25" s="100">
        <v>5</v>
      </c>
      <c r="M25" s="101">
        <v>46</v>
      </c>
      <c r="N25" s="100"/>
      <c r="O25" s="100"/>
      <c r="P25" s="100"/>
      <c r="Q25" s="100"/>
      <c r="R25" s="100"/>
      <c r="S25" s="100"/>
      <c r="T25" s="102"/>
      <c r="U25" s="103">
        <f t="shared" si="1"/>
        <v>5</v>
      </c>
      <c r="V25" s="121">
        <f t="shared" si="2"/>
        <v>46</v>
      </c>
      <c r="W25" s="116" t="s">
        <v>149</v>
      </c>
      <c r="X25" s="21">
        <v>187</v>
      </c>
      <c r="Y25" s="21">
        <v>6</v>
      </c>
      <c r="Z25" s="11"/>
      <c r="AA25" s="21"/>
      <c r="AB25" s="30"/>
    </row>
    <row r="26" spans="1:28" ht="18" customHeight="1" x14ac:dyDescent="0.25">
      <c r="A26" s="31" t="s">
        <v>77</v>
      </c>
      <c r="B26" s="23" t="s">
        <v>190</v>
      </c>
      <c r="C26" s="23" t="s">
        <v>124</v>
      </c>
      <c r="D26" s="77" t="s">
        <v>125</v>
      </c>
      <c r="E26" s="178">
        <v>763</v>
      </c>
      <c r="F26" s="179">
        <v>90</v>
      </c>
      <c r="G26" s="179">
        <v>100</v>
      </c>
      <c r="H26" s="88">
        <f t="shared" si="0"/>
        <v>953</v>
      </c>
      <c r="I26" s="180">
        <v>15</v>
      </c>
      <c r="J26" s="43"/>
      <c r="K26" s="24"/>
      <c r="L26" s="24">
        <v>1</v>
      </c>
      <c r="M26" s="28">
        <v>6</v>
      </c>
      <c r="N26" s="24"/>
      <c r="O26" s="24"/>
      <c r="P26" s="24"/>
      <c r="Q26" s="24"/>
      <c r="R26" s="24"/>
      <c r="S26" s="24"/>
      <c r="T26" s="25"/>
      <c r="U26" s="104">
        <f t="shared" si="1"/>
        <v>1</v>
      </c>
      <c r="V26" s="119">
        <f t="shared" si="2"/>
        <v>6</v>
      </c>
      <c r="W26" s="115" t="s">
        <v>149</v>
      </c>
      <c r="X26" s="26">
        <v>30</v>
      </c>
      <c r="Y26" s="26">
        <v>2</v>
      </c>
      <c r="Z26" s="97"/>
      <c r="AA26" s="26"/>
      <c r="AB26" s="32"/>
    </row>
    <row r="27" spans="1:28" ht="18" customHeight="1" x14ac:dyDescent="0.25">
      <c r="A27" s="29" t="s">
        <v>78</v>
      </c>
      <c r="B27" s="22" t="s">
        <v>191</v>
      </c>
      <c r="C27" s="22" t="s">
        <v>126</v>
      </c>
      <c r="D27" s="78" t="s">
        <v>125</v>
      </c>
      <c r="E27" s="181">
        <v>493</v>
      </c>
      <c r="F27" s="182">
        <v>207</v>
      </c>
      <c r="G27" s="182">
        <v>93</v>
      </c>
      <c r="H27" s="89">
        <f t="shared" si="0"/>
        <v>793</v>
      </c>
      <c r="I27" s="183">
        <v>18</v>
      </c>
      <c r="J27" s="120"/>
      <c r="K27" s="100"/>
      <c r="L27" s="100">
        <v>2</v>
      </c>
      <c r="M27" s="101">
        <v>11</v>
      </c>
      <c r="N27" s="100"/>
      <c r="O27" s="100"/>
      <c r="P27" s="100"/>
      <c r="Q27" s="100"/>
      <c r="R27" s="100"/>
      <c r="S27" s="100"/>
      <c r="T27" s="102"/>
      <c r="U27" s="103">
        <f t="shared" si="1"/>
        <v>2</v>
      </c>
      <c r="V27" s="121">
        <f t="shared" si="2"/>
        <v>11</v>
      </c>
      <c r="W27" s="116" t="s">
        <v>149</v>
      </c>
      <c r="X27" s="21">
        <v>41</v>
      </c>
      <c r="Y27" s="21">
        <v>1</v>
      </c>
      <c r="Z27" s="11"/>
      <c r="AA27" s="21"/>
      <c r="AB27" s="30"/>
    </row>
    <row r="28" spans="1:28" ht="18" customHeight="1" x14ac:dyDescent="0.25">
      <c r="A28" s="31" t="s">
        <v>79</v>
      </c>
      <c r="B28" s="23" t="s">
        <v>192</v>
      </c>
      <c r="C28" s="23" t="s">
        <v>127</v>
      </c>
      <c r="D28" s="77" t="s">
        <v>125</v>
      </c>
      <c r="E28" s="178">
        <v>53</v>
      </c>
      <c r="F28" s="179">
        <v>0</v>
      </c>
      <c r="G28" s="179">
        <v>0</v>
      </c>
      <c r="H28" s="88">
        <f t="shared" si="0"/>
        <v>53</v>
      </c>
      <c r="I28" s="180">
        <v>3</v>
      </c>
      <c r="J28" s="43"/>
      <c r="K28" s="24"/>
      <c r="L28" s="24">
        <v>1</v>
      </c>
      <c r="M28" s="28">
        <v>3</v>
      </c>
      <c r="N28" s="24"/>
      <c r="O28" s="24"/>
      <c r="P28" s="24"/>
      <c r="Q28" s="24"/>
      <c r="R28" s="24"/>
      <c r="S28" s="24"/>
      <c r="T28" s="25"/>
      <c r="U28" s="104">
        <f t="shared" si="1"/>
        <v>1</v>
      </c>
      <c r="V28" s="119">
        <f t="shared" si="2"/>
        <v>3</v>
      </c>
      <c r="W28" s="115" t="s">
        <v>149</v>
      </c>
      <c r="X28" s="26">
        <v>7</v>
      </c>
      <c r="Y28" s="26">
        <v>1</v>
      </c>
      <c r="Z28" s="97" t="s">
        <v>151</v>
      </c>
      <c r="AA28" s="26">
        <v>2</v>
      </c>
      <c r="AB28" s="32">
        <v>1</v>
      </c>
    </row>
    <row r="29" spans="1:28" s="185" customFormat="1" ht="18" customHeight="1" x14ac:dyDescent="0.25">
      <c r="A29" s="29" t="s">
        <v>80</v>
      </c>
      <c r="B29" s="22" t="s">
        <v>81</v>
      </c>
      <c r="C29" s="22" t="s">
        <v>128</v>
      </c>
      <c r="D29" s="78" t="s">
        <v>125</v>
      </c>
      <c r="E29" s="181">
        <v>1692</v>
      </c>
      <c r="F29" s="182">
        <v>325</v>
      </c>
      <c r="G29" s="182">
        <v>650</v>
      </c>
      <c r="H29" s="89">
        <f t="shared" si="0"/>
        <v>2667</v>
      </c>
      <c r="I29" s="183">
        <v>132</v>
      </c>
      <c r="J29" s="61"/>
      <c r="K29" s="47"/>
      <c r="L29" s="105">
        <v>3</v>
      </c>
      <c r="M29" s="106">
        <v>28</v>
      </c>
      <c r="N29" s="47"/>
      <c r="O29" s="47"/>
      <c r="P29" s="47"/>
      <c r="Q29" s="47"/>
      <c r="R29" s="47"/>
      <c r="S29" s="47"/>
      <c r="T29" s="47"/>
      <c r="U29" s="103">
        <f t="shared" si="1"/>
        <v>3</v>
      </c>
      <c r="V29" s="121">
        <f t="shared" si="2"/>
        <v>28</v>
      </c>
      <c r="W29" s="116" t="s">
        <v>149</v>
      </c>
      <c r="X29" s="98">
        <v>77</v>
      </c>
      <c r="Y29" s="98">
        <v>3</v>
      </c>
      <c r="Z29" s="11" t="s">
        <v>151</v>
      </c>
      <c r="AA29" s="98">
        <v>36</v>
      </c>
      <c r="AB29" s="109">
        <v>3</v>
      </c>
    </row>
    <row r="30" spans="1:28" s="184" customFormat="1" ht="18" customHeight="1" x14ac:dyDescent="0.25">
      <c r="A30" s="31" t="s">
        <v>82</v>
      </c>
      <c r="B30" s="23" t="s">
        <v>83</v>
      </c>
      <c r="C30" s="23" t="s">
        <v>129</v>
      </c>
      <c r="D30" s="77" t="s">
        <v>125</v>
      </c>
      <c r="E30" s="178">
        <v>947</v>
      </c>
      <c r="F30" s="179">
        <v>188</v>
      </c>
      <c r="G30" s="179">
        <v>0</v>
      </c>
      <c r="H30" s="88">
        <f t="shared" si="0"/>
        <v>1135</v>
      </c>
      <c r="I30" s="180">
        <v>53</v>
      </c>
      <c r="J30" s="62"/>
      <c r="K30" s="48"/>
      <c r="L30" s="107">
        <v>2</v>
      </c>
      <c r="M30" s="108">
        <v>19</v>
      </c>
      <c r="N30" s="48"/>
      <c r="O30" s="48"/>
      <c r="P30" s="48"/>
      <c r="Q30" s="48"/>
      <c r="R30" s="48"/>
      <c r="S30" s="48"/>
      <c r="T30" s="48"/>
      <c r="U30" s="104">
        <f t="shared" si="1"/>
        <v>2</v>
      </c>
      <c r="V30" s="119">
        <f t="shared" si="2"/>
        <v>19</v>
      </c>
      <c r="W30" s="115" t="s">
        <v>149</v>
      </c>
      <c r="X30" s="99">
        <v>58</v>
      </c>
      <c r="Y30" s="99">
        <v>5</v>
      </c>
      <c r="Z30" s="27"/>
      <c r="AA30" s="99"/>
      <c r="AB30" s="110"/>
    </row>
    <row r="31" spans="1:28" ht="18" customHeight="1" x14ac:dyDescent="0.25">
      <c r="A31" s="29" t="s">
        <v>84</v>
      </c>
      <c r="B31" s="22" t="s">
        <v>193</v>
      </c>
      <c r="C31" s="22" t="s">
        <v>130</v>
      </c>
      <c r="D31" s="78" t="s">
        <v>131</v>
      </c>
      <c r="E31" s="181">
        <v>695</v>
      </c>
      <c r="F31" s="182">
        <v>125</v>
      </c>
      <c r="G31" s="182">
        <v>100</v>
      </c>
      <c r="H31" s="89">
        <f t="shared" si="0"/>
        <v>920</v>
      </c>
      <c r="I31" s="183">
        <v>33</v>
      </c>
      <c r="J31" s="120"/>
      <c r="K31" s="100"/>
      <c r="L31" s="100">
        <v>2</v>
      </c>
      <c r="M31" s="101">
        <v>11</v>
      </c>
      <c r="N31" s="100"/>
      <c r="O31" s="100"/>
      <c r="P31" s="100"/>
      <c r="Q31" s="100"/>
      <c r="R31" s="100"/>
      <c r="S31" s="100"/>
      <c r="T31" s="102"/>
      <c r="U31" s="103">
        <f t="shared" si="1"/>
        <v>2</v>
      </c>
      <c r="V31" s="121">
        <f t="shared" si="2"/>
        <v>11</v>
      </c>
      <c r="W31" s="116" t="s">
        <v>149</v>
      </c>
      <c r="X31" s="21">
        <v>60</v>
      </c>
      <c r="Y31" s="21">
        <v>2</v>
      </c>
      <c r="Z31" s="11"/>
      <c r="AA31" s="21"/>
      <c r="AB31" s="30"/>
    </row>
    <row r="32" spans="1:28" ht="18" customHeight="1" x14ac:dyDescent="0.25">
      <c r="A32" s="31" t="s">
        <v>85</v>
      </c>
      <c r="B32" s="23" t="s">
        <v>194</v>
      </c>
      <c r="C32" s="23" t="s">
        <v>132</v>
      </c>
      <c r="D32" s="77" t="s">
        <v>131</v>
      </c>
      <c r="E32" s="178">
        <v>653</v>
      </c>
      <c r="F32" s="179">
        <v>114.8</v>
      </c>
      <c r="G32" s="179">
        <v>0</v>
      </c>
      <c r="H32" s="88">
        <f t="shared" si="0"/>
        <v>767.8</v>
      </c>
      <c r="I32" s="180">
        <v>16</v>
      </c>
      <c r="J32" s="43"/>
      <c r="K32" s="24"/>
      <c r="L32" s="24">
        <v>1</v>
      </c>
      <c r="M32" s="28">
        <v>5</v>
      </c>
      <c r="N32" s="24"/>
      <c r="O32" s="24"/>
      <c r="P32" s="24"/>
      <c r="Q32" s="24"/>
      <c r="R32" s="24"/>
      <c r="S32" s="24"/>
      <c r="T32" s="25"/>
      <c r="U32" s="104">
        <f t="shared" si="1"/>
        <v>1</v>
      </c>
      <c r="V32" s="119">
        <f t="shared" si="2"/>
        <v>5</v>
      </c>
      <c r="W32" s="115" t="s">
        <v>149</v>
      </c>
      <c r="X32" s="26">
        <v>30</v>
      </c>
      <c r="Y32" s="26">
        <v>2</v>
      </c>
      <c r="Z32" s="97"/>
      <c r="AA32" s="26"/>
      <c r="AB32" s="32"/>
    </row>
    <row r="33" spans="1:28" ht="18" customHeight="1" x14ac:dyDescent="0.25">
      <c r="A33" s="29" t="s">
        <v>86</v>
      </c>
      <c r="B33" s="22" t="s">
        <v>195</v>
      </c>
      <c r="C33" s="22" t="s">
        <v>133</v>
      </c>
      <c r="D33" s="78" t="s">
        <v>131</v>
      </c>
      <c r="E33" s="181">
        <v>1425</v>
      </c>
      <c r="F33" s="182">
        <v>175</v>
      </c>
      <c r="G33" s="182">
        <v>105</v>
      </c>
      <c r="H33" s="89">
        <f t="shared" si="0"/>
        <v>1705</v>
      </c>
      <c r="I33" s="183">
        <v>47</v>
      </c>
      <c r="J33" s="120"/>
      <c r="K33" s="100"/>
      <c r="L33" s="100">
        <v>2</v>
      </c>
      <c r="M33" s="101">
        <v>19</v>
      </c>
      <c r="N33" s="100"/>
      <c r="O33" s="100"/>
      <c r="P33" s="100"/>
      <c r="Q33" s="100"/>
      <c r="R33" s="100"/>
      <c r="S33" s="100"/>
      <c r="T33" s="102"/>
      <c r="U33" s="103">
        <f t="shared" si="1"/>
        <v>2</v>
      </c>
      <c r="V33" s="121">
        <f t="shared" si="2"/>
        <v>19</v>
      </c>
      <c r="W33" s="116" t="s">
        <v>149</v>
      </c>
      <c r="X33" s="21">
        <v>60</v>
      </c>
      <c r="Y33" s="21">
        <v>2</v>
      </c>
      <c r="Z33" s="11"/>
      <c r="AA33" s="21"/>
      <c r="AB33" s="30"/>
    </row>
    <row r="34" spans="1:28" ht="18" customHeight="1" x14ac:dyDescent="0.25">
      <c r="A34" s="31" t="s">
        <v>87</v>
      </c>
      <c r="B34" s="23" t="s">
        <v>88</v>
      </c>
      <c r="C34" s="23" t="s">
        <v>134</v>
      </c>
      <c r="D34" s="77" t="s">
        <v>131</v>
      </c>
      <c r="E34" s="178">
        <v>23</v>
      </c>
      <c r="F34" s="179">
        <v>0</v>
      </c>
      <c r="G34" s="179">
        <v>0</v>
      </c>
      <c r="H34" s="88">
        <f t="shared" si="0"/>
        <v>23</v>
      </c>
      <c r="I34" s="180">
        <v>2</v>
      </c>
      <c r="J34" s="43"/>
      <c r="K34" s="24"/>
      <c r="L34" s="24">
        <v>1</v>
      </c>
      <c r="M34" s="28">
        <v>3</v>
      </c>
      <c r="N34" s="24"/>
      <c r="O34" s="24"/>
      <c r="P34" s="24"/>
      <c r="Q34" s="24"/>
      <c r="R34" s="24"/>
      <c r="S34" s="24"/>
      <c r="T34" s="25"/>
      <c r="U34" s="104">
        <f t="shared" si="1"/>
        <v>1</v>
      </c>
      <c r="V34" s="119">
        <f t="shared" si="2"/>
        <v>3</v>
      </c>
      <c r="W34" s="115" t="s">
        <v>149</v>
      </c>
      <c r="X34" s="26">
        <v>4</v>
      </c>
      <c r="Y34" s="26">
        <v>0</v>
      </c>
      <c r="Z34" s="97"/>
      <c r="AA34" s="26"/>
      <c r="AB34" s="32"/>
    </row>
    <row r="35" spans="1:28" ht="18" customHeight="1" x14ac:dyDescent="0.25">
      <c r="A35" s="29" t="s">
        <v>89</v>
      </c>
      <c r="B35" s="22" t="s">
        <v>90</v>
      </c>
      <c r="C35" s="22" t="s">
        <v>135</v>
      </c>
      <c r="D35" s="78" t="s">
        <v>136</v>
      </c>
      <c r="E35" s="181">
        <v>44</v>
      </c>
      <c r="F35" s="182">
        <v>0</v>
      </c>
      <c r="G35" s="182">
        <v>0</v>
      </c>
      <c r="H35" s="89">
        <f t="shared" si="0"/>
        <v>44</v>
      </c>
      <c r="I35" s="183">
        <v>2</v>
      </c>
      <c r="J35" s="61"/>
      <c r="K35" s="47"/>
      <c r="L35" s="105">
        <v>1</v>
      </c>
      <c r="M35" s="106">
        <v>5</v>
      </c>
      <c r="N35" s="47"/>
      <c r="O35" s="47"/>
      <c r="P35" s="47"/>
      <c r="Q35" s="47"/>
      <c r="R35" s="47"/>
      <c r="S35" s="47"/>
      <c r="T35" s="47"/>
      <c r="U35" s="103">
        <f t="shared" si="1"/>
        <v>1</v>
      </c>
      <c r="V35" s="121">
        <f t="shared" si="2"/>
        <v>5</v>
      </c>
      <c r="W35" s="116" t="s">
        <v>149</v>
      </c>
      <c r="X35" s="98">
        <v>10</v>
      </c>
      <c r="Y35" s="98">
        <v>1</v>
      </c>
      <c r="Z35" s="11"/>
      <c r="AA35" s="98"/>
      <c r="AB35" s="109"/>
    </row>
    <row r="36" spans="1:28" s="184" customFormat="1" ht="18" customHeight="1" x14ac:dyDescent="0.25">
      <c r="A36" s="31" t="s">
        <v>91</v>
      </c>
      <c r="B36" s="23" t="s">
        <v>196</v>
      </c>
      <c r="C36" s="23" t="s">
        <v>137</v>
      </c>
      <c r="D36" s="77" t="s">
        <v>136</v>
      </c>
      <c r="E36" s="178">
        <v>2810</v>
      </c>
      <c r="F36" s="179">
        <v>290</v>
      </c>
      <c r="G36" s="179">
        <v>228</v>
      </c>
      <c r="H36" s="88">
        <f t="shared" si="0"/>
        <v>3328</v>
      </c>
      <c r="I36" s="180">
        <v>165</v>
      </c>
      <c r="J36" s="62"/>
      <c r="K36" s="48"/>
      <c r="L36" s="107">
        <v>3</v>
      </c>
      <c r="M36" s="108">
        <v>37</v>
      </c>
      <c r="N36" s="48"/>
      <c r="O36" s="48"/>
      <c r="P36" s="48"/>
      <c r="Q36" s="48"/>
      <c r="R36" s="48"/>
      <c r="S36" s="48"/>
      <c r="T36" s="48"/>
      <c r="U36" s="104">
        <f t="shared" si="1"/>
        <v>3</v>
      </c>
      <c r="V36" s="119">
        <f t="shared" si="2"/>
        <v>37</v>
      </c>
      <c r="W36" s="115" t="s">
        <v>149</v>
      </c>
      <c r="X36" s="99">
        <v>92</v>
      </c>
      <c r="Y36" s="99">
        <v>1</v>
      </c>
      <c r="Z36" s="27"/>
      <c r="AA36" s="99"/>
      <c r="AB36" s="110"/>
    </row>
    <row r="37" spans="1:28" s="185" customFormat="1" ht="18" customHeight="1" x14ac:dyDescent="0.25">
      <c r="A37" s="29" t="s">
        <v>92</v>
      </c>
      <c r="B37" s="22" t="s">
        <v>197</v>
      </c>
      <c r="C37" s="22" t="s">
        <v>138</v>
      </c>
      <c r="D37" s="78" t="s">
        <v>136</v>
      </c>
      <c r="E37" s="181">
        <v>670</v>
      </c>
      <c r="F37" s="182">
        <v>180</v>
      </c>
      <c r="G37" s="182">
        <v>150</v>
      </c>
      <c r="H37" s="89">
        <f t="shared" si="0"/>
        <v>1000</v>
      </c>
      <c r="I37" s="183">
        <v>15</v>
      </c>
      <c r="J37" s="61"/>
      <c r="K37" s="47"/>
      <c r="L37" s="105">
        <v>1</v>
      </c>
      <c r="M37" s="106">
        <v>9</v>
      </c>
      <c r="N37" s="47"/>
      <c r="O37" s="47"/>
      <c r="P37" s="47"/>
      <c r="Q37" s="47"/>
      <c r="R37" s="47"/>
      <c r="S37" s="47"/>
      <c r="T37" s="47"/>
      <c r="U37" s="103">
        <f t="shared" si="1"/>
        <v>1</v>
      </c>
      <c r="V37" s="121">
        <f t="shared" si="2"/>
        <v>9</v>
      </c>
      <c r="W37" s="116" t="s">
        <v>149</v>
      </c>
      <c r="X37" s="98">
        <v>23</v>
      </c>
      <c r="Y37" s="98">
        <v>1</v>
      </c>
      <c r="Z37" s="11"/>
      <c r="AA37" s="98"/>
      <c r="AB37" s="109"/>
    </row>
    <row r="38" spans="1:28" ht="18" customHeight="1" x14ac:dyDescent="0.25">
      <c r="A38" s="31" t="s">
        <v>93</v>
      </c>
      <c r="B38" s="23" t="s">
        <v>198</v>
      </c>
      <c r="C38" s="23" t="s">
        <v>139</v>
      </c>
      <c r="D38" s="77" t="s">
        <v>136</v>
      </c>
      <c r="E38" s="178">
        <v>1675</v>
      </c>
      <c r="F38" s="179">
        <v>200</v>
      </c>
      <c r="G38" s="179">
        <v>200</v>
      </c>
      <c r="H38" s="88">
        <f t="shared" si="0"/>
        <v>2075</v>
      </c>
      <c r="I38" s="180">
        <v>30</v>
      </c>
      <c r="J38" s="62"/>
      <c r="K38" s="48"/>
      <c r="L38" s="107">
        <v>1</v>
      </c>
      <c r="M38" s="108">
        <v>12</v>
      </c>
      <c r="N38" s="48"/>
      <c r="O38" s="48"/>
      <c r="P38" s="48"/>
      <c r="Q38" s="48"/>
      <c r="R38" s="48"/>
      <c r="S38" s="48"/>
      <c r="T38" s="48"/>
      <c r="U38" s="104">
        <f t="shared" si="1"/>
        <v>1</v>
      </c>
      <c r="V38" s="119">
        <f t="shared" si="2"/>
        <v>12</v>
      </c>
      <c r="W38" s="115" t="s">
        <v>149</v>
      </c>
      <c r="X38" s="99">
        <v>100</v>
      </c>
      <c r="Y38" s="99">
        <v>3</v>
      </c>
      <c r="Z38" s="27"/>
      <c r="AA38" s="99"/>
      <c r="AB38" s="110"/>
    </row>
    <row r="39" spans="1:28" ht="18" customHeight="1" x14ac:dyDescent="0.25">
      <c r="A39" s="29" t="s">
        <v>94</v>
      </c>
      <c r="B39" s="22" t="s">
        <v>199</v>
      </c>
      <c r="C39" s="22" t="s">
        <v>140</v>
      </c>
      <c r="D39" s="78" t="s">
        <v>141</v>
      </c>
      <c r="E39" s="181">
        <v>2955</v>
      </c>
      <c r="F39" s="182">
        <v>280</v>
      </c>
      <c r="G39" s="182">
        <v>0</v>
      </c>
      <c r="H39" s="89">
        <f t="shared" si="0"/>
        <v>3235</v>
      </c>
      <c r="I39" s="183">
        <v>137</v>
      </c>
      <c r="J39" s="120"/>
      <c r="K39" s="100"/>
      <c r="L39" s="100">
        <v>3</v>
      </c>
      <c r="M39" s="101">
        <v>45</v>
      </c>
      <c r="N39" s="100"/>
      <c r="O39" s="100"/>
      <c r="P39" s="100"/>
      <c r="Q39" s="100"/>
      <c r="R39" s="100"/>
      <c r="S39" s="100"/>
      <c r="T39" s="102"/>
      <c r="U39" s="103">
        <f t="shared" si="1"/>
        <v>3</v>
      </c>
      <c r="V39" s="121">
        <f t="shared" si="2"/>
        <v>45</v>
      </c>
      <c r="W39" s="116" t="s">
        <v>149</v>
      </c>
      <c r="X39" s="21">
        <v>230</v>
      </c>
      <c r="Y39" s="21">
        <v>6</v>
      </c>
      <c r="Z39" s="11"/>
      <c r="AA39" s="21"/>
      <c r="AB39" s="30"/>
    </row>
    <row r="40" spans="1:28" ht="18" customHeight="1" x14ac:dyDescent="0.25">
      <c r="A40" s="31" t="s">
        <v>95</v>
      </c>
      <c r="B40" s="23" t="s">
        <v>200</v>
      </c>
      <c r="C40" s="23" t="s">
        <v>142</v>
      </c>
      <c r="D40" s="77" t="s">
        <v>143</v>
      </c>
      <c r="E40" s="178">
        <v>2100</v>
      </c>
      <c r="F40" s="179">
        <v>225</v>
      </c>
      <c r="G40" s="179">
        <v>201</v>
      </c>
      <c r="H40" s="88">
        <f t="shared" si="0"/>
        <v>2526</v>
      </c>
      <c r="I40" s="180">
        <v>117</v>
      </c>
      <c r="J40" s="43"/>
      <c r="K40" s="24"/>
      <c r="L40" s="24">
        <v>3</v>
      </c>
      <c r="M40" s="28">
        <v>35</v>
      </c>
      <c r="N40" s="24"/>
      <c r="O40" s="24"/>
      <c r="P40" s="24"/>
      <c r="Q40" s="24"/>
      <c r="R40" s="24"/>
      <c r="S40" s="24"/>
      <c r="T40" s="25"/>
      <c r="U40" s="104">
        <f t="shared" si="1"/>
        <v>3</v>
      </c>
      <c r="V40" s="119">
        <f t="shared" si="2"/>
        <v>35</v>
      </c>
      <c r="W40" s="115" t="s">
        <v>149</v>
      </c>
      <c r="X40" s="26">
        <v>140</v>
      </c>
      <c r="Y40" s="26">
        <v>4</v>
      </c>
      <c r="Z40" s="97"/>
      <c r="AA40" s="26"/>
      <c r="AB40" s="32"/>
    </row>
    <row r="41" spans="1:28" ht="18" customHeight="1" x14ac:dyDescent="0.25">
      <c r="A41" s="29" t="s">
        <v>96</v>
      </c>
      <c r="B41" s="22" t="s">
        <v>97</v>
      </c>
      <c r="C41" s="22" t="s">
        <v>144</v>
      </c>
      <c r="D41" s="78" t="s">
        <v>143</v>
      </c>
      <c r="E41" s="181">
        <v>515</v>
      </c>
      <c r="F41" s="186">
        <v>0</v>
      </c>
      <c r="G41" s="182">
        <v>195</v>
      </c>
      <c r="H41" s="89">
        <f>E41+F42+G41</f>
        <v>710</v>
      </c>
      <c r="I41" s="183">
        <v>28</v>
      </c>
      <c r="J41" s="120"/>
      <c r="K41" s="100"/>
      <c r="L41" s="100">
        <v>1</v>
      </c>
      <c r="M41" s="101">
        <v>14</v>
      </c>
      <c r="N41" s="100"/>
      <c r="O41" s="100"/>
      <c r="P41" s="100"/>
      <c r="Q41" s="100"/>
      <c r="R41" s="100"/>
      <c r="S41" s="100"/>
      <c r="T41" s="102"/>
      <c r="U41" s="103">
        <f t="shared" si="1"/>
        <v>1</v>
      </c>
      <c r="V41" s="121">
        <f t="shared" si="2"/>
        <v>14</v>
      </c>
      <c r="W41" s="116" t="s">
        <v>149</v>
      </c>
      <c r="X41" s="21">
        <v>70</v>
      </c>
      <c r="Y41" s="21">
        <v>2</v>
      </c>
      <c r="Z41" s="11"/>
      <c r="AA41" s="21"/>
      <c r="AB41" s="30"/>
    </row>
    <row r="42" spans="1:28" ht="18" customHeight="1" x14ac:dyDescent="0.25">
      <c r="A42" s="31" t="s">
        <v>98</v>
      </c>
      <c r="B42" s="23" t="s">
        <v>99</v>
      </c>
      <c r="C42" s="23" t="s">
        <v>145</v>
      </c>
      <c r="D42" s="77" t="s">
        <v>146</v>
      </c>
      <c r="E42" s="178">
        <v>120</v>
      </c>
      <c r="F42" s="179">
        <v>0</v>
      </c>
      <c r="G42" s="179">
        <v>30</v>
      </c>
      <c r="H42" s="88">
        <f>E42+F43+G42</f>
        <v>225</v>
      </c>
      <c r="I42" s="180">
        <v>6</v>
      </c>
      <c r="J42" s="43"/>
      <c r="K42" s="24"/>
      <c r="L42" s="24">
        <v>1</v>
      </c>
      <c r="M42" s="28">
        <v>5</v>
      </c>
      <c r="N42" s="24"/>
      <c r="O42" s="24"/>
      <c r="P42" s="24"/>
      <c r="Q42" s="24"/>
      <c r="R42" s="24"/>
      <c r="S42" s="24"/>
      <c r="T42" s="25"/>
      <c r="U42" s="104">
        <f t="shared" si="1"/>
        <v>1</v>
      </c>
      <c r="V42" s="119">
        <f t="shared" si="2"/>
        <v>5</v>
      </c>
      <c r="W42" s="115" t="s">
        <v>149</v>
      </c>
      <c r="X42" s="26">
        <v>0</v>
      </c>
      <c r="Y42" s="26">
        <v>1</v>
      </c>
      <c r="Z42" s="97"/>
      <c r="AA42" s="26"/>
      <c r="AB42" s="32"/>
    </row>
    <row r="43" spans="1:28" ht="18" customHeight="1" x14ac:dyDescent="0.25">
      <c r="A43" s="29" t="s">
        <v>100</v>
      </c>
      <c r="B43" s="22" t="s">
        <v>201</v>
      </c>
      <c r="C43" s="22" t="s">
        <v>147</v>
      </c>
      <c r="D43" s="78" t="s">
        <v>146</v>
      </c>
      <c r="E43" s="181">
        <v>987</v>
      </c>
      <c r="F43" s="182">
        <v>75</v>
      </c>
      <c r="G43" s="182">
        <v>34</v>
      </c>
      <c r="H43" s="89">
        <f t="shared" si="0"/>
        <v>1096</v>
      </c>
      <c r="I43" s="183">
        <v>31</v>
      </c>
      <c r="J43" s="61"/>
      <c r="K43" s="47"/>
      <c r="L43" s="105">
        <v>1</v>
      </c>
      <c r="M43" s="106">
        <v>8</v>
      </c>
      <c r="N43" s="47"/>
      <c r="O43" s="47"/>
      <c r="P43" s="47"/>
      <c r="Q43" s="47"/>
      <c r="R43" s="47"/>
      <c r="S43" s="47"/>
      <c r="T43" s="47"/>
      <c r="U43" s="103">
        <f t="shared" si="1"/>
        <v>1</v>
      </c>
      <c r="V43" s="121">
        <f t="shared" si="2"/>
        <v>8</v>
      </c>
      <c r="W43" s="116" t="s">
        <v>149</v>
      </c>
      <c r="X43" s="98">
        <v>30</v>
      </c>
      <c r="Y43" s="98">
        <v>1</v>
      </c>
      <c r="Z43" s="11"/>
      <c r="AA43" s="98"/>
      <c r="AB43" s="109"/>
    </row>
    <row r="44" spans="1:28" ht="18" customHeight="1" x14ac:dyDescent="0.25">
      <c r="A44" s="31" t="s">
        <v>101</v>
      </c>
      <c r="B44" s="23" t="s">
        <v>202</v>
      </c>
      <c r="C44" s="23" t="s">
        <v>148</v>
      </c>
      <c r="D44" s="77" t="s">
        <v>146</v>
      </c>
      <c r="E44" s="178">
        <v>1360</v>
      </c>
      <c r="F44" s="179">
        <v>150</v>
      </c>
      <c r="G44" s="179">
        <v>111</v>
      </c>
      <c r="H44" s="88">
        <f t="shared" si="0"/>
        <v>1621</v>
      </c>
      <c r="I44" s="180">
        <v>11</v>
      </c>
      <c r="J44" s="62"/>
      <c r="K44" s="48"/>
      <c r="L44" s="107">
        <v>1</v>
      </c>
      <c r="M44" s="108">
        <v>12</v>
      </c>
      <c r="N44" s="48"/>
      <c r="O44" s="48"/>
      <c r="P44" s="48"/>
      <c r="Q44" s="48"/>
      <c r="R44" s="48"/>
      <c r="S44" s="48"/>
      <c r="T44" s="48"/>
      <c r="U44" s="104">
        <f t="shared" si="1"/>
        <v>1</v>
      </c>
      <c r="V44" s="119">
        <f t="shared" si="2"/>
        <v>12</v>
      </c>
      <c r="W44" s="115" t="s">
        <v>149</v>
      </c>
      <c r="X44" s="99">
        <v>20</v>
      </c>
      <c r="Y44" s="99">
        <v>1</v>
      </c>
      <c r="Z44" s="27"/>
      <c r="AA44" s="99"/>
      <c r="AB44" s="110"/>
    </row>
    <row r="45" spans="1:28" s="185" customFormat="1" ht="18" customHeight="1" thickBot="1" x14ac:dyDescent="0.3">
      <c r="A45" s="38" t="s">
        <v>102</v>
      </c>
      <c r="B45" s="187" t="s">
        <v>203</v>
      </c>
      <c r="C45" s="187" t="s">
        <v>145</v>
      </c>
      <c r="D45" s="165" t="s">
        <v>146</v>
      </c>
      <c r="E45" s="188">
        <v>1210</v>
      </c>
      <c r="F45" s="189">
        <v>340</v>
      </c>
      <c r="G45" s="189">
        <v>150</v>
      </c>
      <c r="H45" s="190">
        <f t="shared" si="0"/>
        <v>1700</v>
      </c>
      <c r="I45" s="191">
        <v>87</v>
      </c>
      <c r="J45" s="192"/>
      <c r="K45" s="193"/>
      <c r="L45" s="194">
        <v>2</v>
      </c>
      <c r="M45" s="195">
        <v>19</v>
      </c>
      <c r="N45" s="193"/>
      <c r="O45" s="193"/>
      <c r="P45" s="193"/>
      <c r="Q45" s="193"/>
      <c r="R45" s="193"/>
      <c r="S45" s="193"/>
      <c r="T45" s="193"/>
      <c r="U45" s="151">
        <f t="shared" si="1"/>
        <v>2</v>
      </c>
      <c r="V45" s="196">
        <f t="shared" si="2"/>
        <v>19</v>
      </c>
      <c r="W45" s="197" t="s">
        <v>149</v>
      </c>
      <c r="X45" s="198">
        <v>50</v>
      </c>
      <c r="Y45" s="198">
        <v>3</v>
      </c>
      <c r="Z45" s="199"/>
      <c r="AA45" s="199"/>
      <c r="AB45" s="200"/>
    </row>
    <row r="46" spans="1:28" s="52" customFormat="1" ht="18" customHeight="1" thickBot="1" x14ac:dyDescent="0.3">
      <c r="A46" s="68" t="s">
        <v>17</v>
      </c>
      <c r="B46" s="69"/>
      <c r="C46" s="69"/>
      <c r="D46" s="69"/>
      <c r="E46" s="122"/>
      <c r="F46" s="122"/>
      <c r="G46" s="122"/>
      <c r="H46" s="73">
        <f>SUM(H7:H45)</f>
        <v>65197.8</v>
      </c>
      <c r="I46" s="73">
        <f t="shared" ref="I46:Y46" si="3">SUM(I7:I45)</f>
        <v>2053</v>
      </c>
      <c r="J46" s="111"/>
      <c r="K46" s="111"/>
      <c r="L46" s="122">
        <f t="shared" si="3"/>
        <v>77</v>
      </c>
      <c r="M46" s="72">
        <f t="shared" si="3"/>
        <v>774</v>
      </c>
      <c r="N46" s="111"/>
      <c r="O46" s="111"/>
      <c r="P46" s="111"/>
      <c r="Q46" s="111"/>
      <c r="R46" s="111"/>
      <c r="S46" s="111"/>
      <c r="T46" s="111"/>
      <c r="U46" s="73">
        <f t="shared" si="3"/>
        <v>77</v>
      </c>
      <c r="V46" s="111">
        <f>SUM(V7:V45)</f>
        <v>774</v>
      </c>
      <c r="W46" s="111"/>
      <c r="X46" s="111">
        <f t="shared" si="3"/>
        <v>3239</v>
      </c>
      <c r="Y46" s="111">
        <f t="shared" si="3"/>
        <v>104</v>
      </c>
      <c r="Z46" s="69"/>
      <c r="AA46" s="69"/>
      <c r="AB46" s="112"/>
    </row>
  </sheetData>
  <sheetProtection password="9080" sheet="1" objects="1" scenarios="1" selectLockedCells="1" selectUnlockedCells="1"/>
  <mergeCells count="23">
    <mergeCell ref="U5:U6"/>
    <mergeCell ref="V5:V6"/>
    <mergeCell ref="J5:K5"/>
    <mergeCell ref="L5:M5"/>
    <mergeCell ref="N5:O5"/>
    <mergeCell ref="P5:Q5"/>
    <mergeCell ref="R5:S5"/>
    <mergeCell ref="A2:B2"/>
    <mergeCell ref="A4:I4"/>
    <mergeCell ref="J4:V4"/>
    <mergeCell ref="W4:A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W5:Y5"/>
    <mergeCell ref="Z5:AB5"/>
    <mergeCell ref="T5:T6"/>
  </mergeCells>
  <pageMargins left="0.7" right="0.7" top="0.75" bottom="0.75" header="0.3" footer="0.3"/>
  <pageSetup paperSize="9" orientation="portrait" verticalDpi="4" r:id="rId1"/>
  <ignoredErrors>
    <ignoredError sqref="H7:H19 H20:H25 H26:H41 H43:H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23"/>
  <sheetViews>
    <sheetView tabSelected="1" zoomScaleNormal="100" workbookViewId="0">
      <selection activeCell="H7" sqref="H7"/>
    </sheetView>
  </sheetViews>
  <sheetFormatPr defaultRowHeight="15" x14ac:dyDescent="0.25"/>
  <cols>
    <col min="1" max="1" width="18.7109375" style="8" customWidth="1"/>
    <col min="2" max="2" width="22.42578125" style="8" customWidth="1"/>
    <col min="3" max="3" width="12.5703125" style="8" customWidth="1"/>
    <col min="4" max="4" width="9.140625" style="8"/>
    <col min="5" max="6" width="9.28515625" style="8" customWidth="1"/>
    <col min="7" max="8" width="9.28515625" style="12" customWidth="1"/>
    <col min="9" max="9" width="9.140625" style="8" customWidth="1"/>
    <col min="10" max="10" width="8.7109375" style="8" customWidth="1"/>
    <col min="11" max="12" width="9.28515625" style="8" bestFit="1" customWidth="1"/>
    <col min="13" max="13" width="9.140625" style="8"/>
    <col min="14" max="19" width="9.140625" style="8" customWidth="1"/>
    <col min="20" max="22" width="9.140625" style="8"/>
    <col min="23" max="23" width="12.5703125" style="8" customWidth="1"/>
    <col min="24" max="24" width="9.140625" style="8"/>
    <col min="25" max="25" width="13" style="8" customWidth="1"/>
    <col min="26" max="26" width="17.140625" style="8" customWidth="1"/>
    <col min="27" max="27" width="9.140625" style="8"/>
    <col min="28" max="28" width="12.85546875" style="8" customWidth="1"/>
    <col min="29" max="16384" width="9.140625" style="8"/>
  </cols>
  <sheetData>
    <row r="1" spans="1:28" x14ac:dyDescent="0.25">
      <c r="A1" s="2" t="s">
        <v>22</v>
      </c>
    </row>
    <row r="2" spans="1:28" x14ac:dyDescent="0.25">
      <c r="A2" s="215" t="s">
        <v>209</v>
      </c>
      <c r="B2" s="216"/>
      <c r="C2" s="216"/>
    </row>
    <row r="3" spans="1:28" s="12" customFormat="1" ht="15.75" thickBot="1" x14ac:dyDescent="0.3"/>
    <row r="4" spans="1:28" s="20" customFormat="1" ht="12.75" thickBot="1" x14ac:dyDescent="0.25">
      <c r="A4" s="217" t="s">
        <v>0</v>
      </c>
      <c r="B4" s="218"/>
      <c r="C4" s="218"/>
      <c r="D4" s="218"/>
      <c r="E4" s="218"/>
      <c r="F4" s="218"/>
      <c r="G4" s="218"/>
      <c r="H4" s="218"/>
      <c r="I4" s="219"/>
      <c r="J4" s="220" t="s">
        <v>1</v>
      </c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223" t="s">
        <v>208</v>
      </c>
      <c r="X4" s="224"/>
      <c r="Y4" s="224"/>
      <c r="Z4" s="224"/>
      <c r="AA4" s="224"/>
      <c r="AB4" s="225"/>
    </row>
    <row r="5" spans="1:28" s="20" customFormat="1" ht="12" customHeight="1" x14ac:dyDescent="0.2">
      <c r="A5" s="226" t="s">
        <v>3</v>
      </c>
      <c r="B5" s="228" t="s">
        <v>4</v>
      </c>
      <c r="C5" s="228" t="s">
        <v>5</v>
      </c>
      <c r="D5" s="247" t="s">
        <v>6</v>
      </c>
      <c r="E5" s="249" t="s">
        <v>210</v>
      </c>
      <c r="F5" s="244" t="s">
        <v>211</v>
      </c>
      <c r="G5" s="242" t="s">
        <v>171</v>
      </c>
      <c r="H5" s="242" t="s">
        <v>219</v>
      </c>
      <c r="I5" s="230" t="s">
        <v>217</v>
      </c>
      <c r="J5" s="240" t="s">
        <v>7</v>
      </c>
      <c r="K5" s="241"/>
      <c r="L5" s="241" t="s">
        <v>8</v>
      </c>
      <c r="M5" s="241"/>
      <c r="N5" s="241" t="s">
        <v>9</v>
      </c>
      <c r="O5" s="241"/>
      <c r="P5" s="241" t="s">
        <v>10</v>
      </c>
      <c r="Q5" s="241"/>
      <c r="R5" s="241" t="s">
        <v>11</v>
      </c>
      <c r="S5" s="241"/>
      <c r="T5" s="236" t="s">
        <v>172</v>
      </c>
      <c r="U5" s="236" t="s">
        <v>173</v>
      </c>
      <c r="V5" s="238" t="s">
        <v>174</v>
      </c>
      <c r="W5" s="233" t="s">
        <v>12</v>
      </c>
      <c r="X5" s="234"/>
      <c r="Y5" s="234"/>
      <c r="Z5" s="234" t="s">
        <v>13</v>
      </c>
      <c r="AA5" s="234"/>
      <c r="AB5" s="235"/>
    </row>
    <row r="6" spans="1:28" s="20" customFormat="1" ht="80.25" customHeight="1" thickBot="1" x14ac:dyDescent="0.25">
      <c r="A6" s="227"/>
      <c r="B6" s="229"/>
      <c r="C6" s="229"/>
      <c r="D6" s="248"/>
      <c r="E6" s="250"/>
      <c r="F6" s="245" t="s">
        <v>21</v>
      </c>
      <c r="G6" s="246"/>
      <c r="H6" s="243"/>
      <c r="I6" s="231"/>
      <c r="J6" s="44" t="s">
        <v>175</v>
      </c>
      <c r="K6" s="45" t="s">
        <v>176</v>
      </c>
      <c r="L6" s="45" t="s">
        <v>175</v>
      </c>
      <c r="M6" s="45" t="s">
        <v>176</v>
      </c>
      <c r="N6" s="45" t="s">
        <v>175</v>
      </c>
      <c r="O6" s="45" t="s">
        <v>176</v>
      </c>
      <c r="P6" s="45" t="s">
        <v>175</v>
      </c>
      <c r="Q6" s="45" t="s">
        <v>176</v>
      </c>
      <c r="R6" s="45" t="s">
        <v>175</v>
      </c>
      <c r="S6" s="45" t="s">
        <v>176</v>
      </c>
      <c r="T6" s="237"/>
      <c r="U6" s="237"/>
      <c r="V6" s="239"/>
      <c r="W6" s="55" t="s">
        <v>14</v>
      </c>
      <c r="X6" s="56" t="s">
        <v>177</v>
      </c>
      <c r="Y6" s="56" t="s">
        <v>16</v>
      </c>
      <c r="Z6" s="57" t="s">
        <v>14</v>
      </c>
      <c r="AA6" s="56" t="s">
        <v>177</v>
      </c>
      <c r="AB6" s="58" t="s">
        <v>16</v>
      </c>
    </row>
    <row r="7" spans="1:28" x14ac:dyDescent="0.25">
      <c r="A7" s="59" t="s">
        <v>19</v>
      </c>
      <c r="B7" s="60" t="s">
        <v>152</v>
      </c>
      <c r="C7" s="34" t="s">
        <v>107</v>
      </c>
      <c r="D7" s="35" t="s">
        <v>104</v>
      </c>
      <c r="E7" s="175">
        <v>1102</v>
      </c>
      <c r="F7" s="176">
        <v>1179</v>
      </c>
      <c r="G7" s="176">
        <v>2281</v>
      </c>
      <c r="H7" s="176"/>
      <c r="I7" s="177">
        <v>58</v>
      </c>
      <c r="J7" s="205">
        <v>2</v>
      </c>
      <c r="K7" s="212">
        <v>20</v>
      </c>
      <c r="L7" s="70"/>
      <c r="M7" s="70"/>
      <c r="N7" s="70"/>
      <c r="O7" s="70"/>
      <c r="P7" s="70"/>
      <c r="Q7" s="70"/>
      <c r="R7" s="70"/>
      <c r="S7" s="70"/>
      <c r="T7" s="64"/>
      <c r="U7" s="129"/>
      <c r="V7" s="130"/>
      <c r="W7" s="80"/>
      <c r="X7" s="64"/>
      <c r="Y7" s="64"/>
      <c r="Z7" s="64"/>
      <c r="AA7" s="64"/>
      <c r="AB7" s="65"/>
    </row>
    <row r="8" spans="1:28" s="184" customFormat="1" x14ac:dyDescent="0.25">
      <c r="A8" s="51" t="s">
        <v>19</v>
      </c>
      <c r="B8" s="50" t="s">
        <v>153</v>
      </c>
      <c r="C8" s="23" t="s">
        <v>111</v>
      </c>
      <c r="D8" s="36" t="s">
        <v>110</v>
      </c>
      <c r="E8" s="178">
        <v>3879</v>
      </c>
      <c r="F8" s="179">
        <v>692</v>
      </c>
      <c r="G8" s="179">
        <v>4571</v>
      </c>
      <c r="H8" s="179">
        <v>597</v>
      </c>
      <c r="I8" s="180">
        <v>132</v>
      </c>
      <c r="J8" s="207">
        <v>2</v>
      </c>
      <c r="K8" s="213">
        <v>35</v>
      </c>
      <c r="L8" s="67"/>
      <c r="M8" s="67"/>
      <c r="N8" s="67"/>
      <c r="O8" s="67"/>
      <c r="P8" s="67"/>
      <c r="Q8" s="67"/>
      <c r="R8" s="67"/>
      <c r="S8" s="67"/>
      <c r="T8" s="26"/>
      <c r="U8" s="132"/>
      <c r="V8" s="95"/>
      <c r="W8" s="83"/>
      <c r="X8" s="26"/>
      <c r="Y8" s="26"/>
      <c r="Z8" s="17"/>
      <c r="AA8" s="26"/>
      <c r="AB8" s="32"/>
    </row>
    <row r="9" spans="1:28" x14ac:dyDescent="0.25">
      <c r="A9" s="54" t="s">
        <v>19</v>
      </c>
      <c r="B9" s="53" t="s">
        <v>63</v>
      </c>
      <c r="C9" s="22" t="s">
        <v>115</v>
      </c>
      <c r="D9" s="37" t="s">
        <v>114</v>
      </c>
      <c r="E9" s="181">
        <v>1039</v>
      </c>
      <c r="F9" s="182">
        <v>414</v>
      </c>
      <c r="G9" s="182">
        <v>1453</v>
      </c>
      <c r="H9" s="182"/>
      <c r="I9" s="183">
        <v>42</v>
      </c>
      <c r="J9" s="211">
        <v>1</v>
      </c>
      <c r="K9" s="214">
        <v>10</v>
      </c>
      <c r="L9" s="66"/>
      <c r="M9" s="66"/>
      <c r="N9" s="66"/>
      <c r="O9" s="66"/>
      <c r="P9" s="66"/>
      <c r="Q9" s="66"/>
      <c r="R9" s="66"/>
      <c r="S9" s="66"/>
      <c r="T9" s="21"/>
      <c r="U9" s="131"/>
      <c r="V9" s="96"/>
      <c r="W9" s="84"/>
      <c r="X9" s="21"/>
      <c r="Y9" s="21"/>
      <c r="Z9" s="14"/>
      <c r="AA9" s="21"/>
      <c r="AB9" s="30"/>
    </row>
    <row r="10" spans="1:28" ht="38.25" x14ac:dyDescent="0.25">
      <c r="A10" s="51" t="s">
        <v>20</v>
      </c>
      <c r="B10" s="50" t="s">
        <v>71</v>
      </c>
      <c r="C10" s="23" t="s">
        <v>119</v>
      </c>
      <c r="D10" s="36" t="s">
        <v>120</v>
      </c>
      <c r="E10" s="178">
        <v>226</v>
      </c>
      <c r="F10" s="179">
        <v>47</v>
      </c>
      <c r="G10" s="179">
        <v>273</v>
      </c>
      <c r="H10" s="179"/>
      <c r="I10" s="180">
        <v>4</v>
      </c>
      <c r="J10" s="207"/>
      <c r="K10" s="213"/>
      <c r="L10" s="67"/>
      <c r="M10" s="67"/>
      <c r="N10" s="67"/>
      <c r="O10" s="67"/>
      <c r="P10" s="67"/>
      <c r="Q10" s="67"/>
      <c r="R10" s="67"/>
      <c r="S10" s="67"/>
      <c r="T10" s="26"/>
      <c r="U10" s="132"/>
      <c r="V10" s="95"/>
      <c r="W10" s="83"/>
      <c r="X10" s="26"/>
      <c r="Y10" s="26"/>
      <c r="Z10" s="17"/>
      <c r="AA10" s="26"/>
      <c r="AB10" s="32"/>
    </row>
    <row r="11" spans="1:28" x14ac:dyDescent="0.25">
      <c r="A11" s="54" t="s">
        <v>19</v>
      </c>
      <c r="B11" s="53" t="s">
        <v>154</v>
      </c>
      <c r="C11" s="22" t="s">
        <v>123</v>
      </c>
      <c r="D11" s="37" t="s">
        <v>120</v>
      </c>
      <c r="E11" s="181">
        <v>1758</v>
      </c>
      <c r="F11" s="182">
        <v>214</v>
      </c>
      <c r="G11" s="182">
        <v>1972</v>
      </c>
      <c r="H11" s="182"/>
      <c r="I11" s="183">
        <v>54</v>
      </c>
      <c r="J11" s="211">
        <v>2</v>
      </c>
      <c r="K11" s="214">
        <v>20</v>
      </c>
      <c r="L11" s="66"/>
      <c r="M11" s="66"/>
      <c r="N11" s="66"/>
      <c r="O11" s="66"/>
      <c r="P11" s="66"/>
      <c r="Q11" s="66"/>
      <c r="R11" s="66"/>
      <c r="S11" s="66"/>
      <c r="T11" s="21"/>
      <c r="U11" s="131"/>
      <c r="V11" s="96"/>
      <c r="W11" s="84"/>
      <c r="X11" s="21"/>
      <c r="Y11" s="21"/>
      <c r="Z11" s="14"/>
      <c r="AA11" s="21"/>
      <c r="AB11" s="30"/>
    </row>
    <row r="12" spans="1:28" x14ac:dyDescent="0.25">
      <c r="A12" s="51" t="s">
        <v>19</v>
      </c>
      <c r="B12" s="50" t="s">
        <v>156</v>
      </c>
      <c r="C12" s="23" t="s">
        <v>155</v>
      </c>
      <c r="D12" s="36" t="s">
        <v>125</v>
      </c>
      <c r="E12" s="178">
        <v>953</v>
      </c>
      <c r="F12" s="179">
        <v>295</v>
      </c>
      <c r="G12" s="179">
        <v>1248</v>
      </c>
      <c r="H12" s="179">
        <v>136</v>
      </c>
      <c r="I12" s="180">
        <v>54</v>
      </c>
      <c r="J12" s="207">
        <v>1</v>
      </c>
      <c r="K12" s="213">
        <v>10</v>
      </c>
      <c r="L12" s="67"/>
      <c r="M12" s="67"/>
      <c r="N12" s="67"/>
      <c r="O12" s="67"/>
      <c r="P12" s="67"/>
      <c r="Q12" s="67"/>
      <c r="R12" s="67"/>
      <c r="S12" s="67"/>
      <c r="T12" s="26"/>
      <c r="U12" s="132"/>
      <c r="V12" s="95"/>
      <c r="W12" s="83"/>
      <c r="X12" s="26"/>
      <c r="Y12" s="26"/>
      <c r="Z12" s="17"/>
      <c r="AA12" s="26"/>
      <c r="AB12" s="32"/>
    </row>
    <row r="13" spans="1:28" x14ac:dyDescent="0.25">
      <c r="A13" s="54" t="s">
        <v>157</v>
      </c>
      <c r="B13" s="53" t="s">
        <v>158</v>
      </c>
      <c r="C13" s="22" t="s">
        <v>159</v>
      </c>
      <c r="D13" s="37" t="s">
        <v>131</v>
      </c>
      <c r="E13" s="181">
        <v>552</v>
      </c>
      <c r="F13" s="182">
        <v>254</v>
      </c>
      <c r="G13" s="182">
        <v>806</v>
      </c>
      <c r="H13" s="182">
        <v>36</v>
      </c>
      <c r="I13" s="183">
        <v>31</v>
      </c>
      <c r="J13" s="211">
        <v>2</v>
      </c>
      <c r="K13" s="214">
        <v>15</v>
      </c>
      <c r="L13" s="66"/>
      <c r="M13" s="66"/>
      <c r="N13" s="66"/>
      <c r="O13" s="66"/>
      <c r="P13" s="66"/>
      <c r="Q13" s="66"/>
      <c r="R13" s="66"/>
      <c r="S13" s="66"/>
      <c r="T13" s="21"/>
      <c r="U13" s="131"/>
      <c r="V13" s="96"/>
      <c r="W13" s="84"/>
      <c r="X13" s="21"/>
      <c r="Y13" s="21"/>
      <c r="Z13" s="14"/>
      <c r="AA13" s="21"/>
      <c r="AB13" s="30"/>
    </row>
    <row r="14" spans="1:28" ht="33.75" customHeight="1" x14ac:dyDescent="0.25">
      <c r="A14" s="51" t="s">
        <v>160</v>
      </c>
      <c r="B14" s="50" t="s">
        <v>161</v>
      </c>
      <c r="C14" s="23" t="s">
        <v>159</v>
      </c>
      <c r="D14" s="36" t="s">
        <v>131</v>
      </c>
      <c r="E14" s="178">
        <v>62</v>
      </c>
      <c r="F14" s="179">
        <v>373</v>
      </c>
      <c r="G14" s="179">
        <v>435</v>
      </c>
      <c r="H14" s="179">
        <v>81</v>
      </c>
      <c r="I14" s="180">
        <v>7</v>
      </c>
      <c r="J14" s="207"/>
      <c r="K14" s="213"/>
      <c r="L14" s="67"/>
      <c r="M14" s="67"/>
      <c r="N14" s="67"/>
      <c r="O14" s="67"/>
      <c r="P14" s="67"/>
      <c r="Q14" s="67"/>
      <c r="R14" s="67"/>
      <c r="S14" s="67"/>
      <c r="T14" s="26"/>
      <c r="U14" s="132"/>
      <c r="V14" s="95"/>
      <c r="W14" s="83"/>
      <c r="X14" s="26"/>
      <c r="Y14" s="26"/>
      <c r="Z14" s="17"/>
      <c r="AA14" s="26"/>
      <c r="AB14" s="32"/>
    </row>
    <row r="15" spans="1:28" x14ac:dyDescent="0.25">
      <c r="A15" s="54" t="s">
        <v>157</v>
      </c>
      <c r="B15" s="53" t="s">
        <v>162</v>
      </c>
      <c r="C15" s="22" t="s">
        <v>137</v>
      </c>
      <c r="D15" s="37" t="s">
        <v>136</v>
      </c>
      <c r="E15" s="181">
        <v>2104</v>
      </c>
      <c r="F15" s="182">
        <v>384</v>
      </c>
      <c r="G15" s="182">
        <v>2488</v>
      </c>
      <c r="H15" s="182"/>
      <c r="I15" s="183">
        <v>58</v>
      </c>
      <c r="J15" s="211">
        <v>1</v>
      </c>
      <c r="K15" s="214">
        <v>20</v>
      </c>
      <c r="L15" s="66"/>
      <c r="M15" s="66"/>
      <c r="N15" s="66"/>
      <c r="O15" s="66"/>
      <c r="P15" s="66"/>
      <c r="Q15" s="66"/>
      <c r="R15" s="66"/>
      <c r="S15" s="66"/>
      <c r="T15" s="21"/>
      <c r="U15" s="131"/>
      <c r="V15" s="96"/>
      <c r="W15" s="84"/>
      <c r="X15" s="21"/>
      <c r="Y15" s="21"/>
      <c r="Z15" s="14"/>
      <c r="AA15" s="21"/>
      <c r="AB15" s="30"/>
    </row>
    <row r="16" spans="1:28" ht="33.75" customHeight="1" x14ac:dyDescent="0.25">
      <c r="A16" s="51" t="s">
        <v>160</v>
      </c>
      <c r="B16" s="50" t="s">
        <v>163</v>
      </c>
      <c r="C16" s="23" t="s">
        <v>137</v>
      </c>
      <c r="D16" s="36" t="s">
        <v>136</v>
      </c>
      <c r="E16" s="178">
        <v>307</v>
      </c>
      <c r="F16" s="179">
        <v>0</v>
      </c>
      <c r="G16" s="179">
        <v>307</v>
      </c>
      <c r="H16" s="179"/>
      <c r="I16" s="180">
        <v>0</v>
      </c>
      <c r="J16" s="207"/>
      <c r="K16" s="213"/>
      <c r="L16" s="67"/>
      <c r="M16" s="67"/>
      <c r="N16" s="67"/>
      <c r="O16" s="67"/>
      <c r="P16" s="67"/>
      <c r="Q16" s="67"/>
      <c r="R16" s="67"/>
      <c r="S16" s="67"/>
      <c r="T16" s="26"/>
      <c r="U16" s="132"/>
      <c r="V16" s="95"/>
      <c r="W16" s="83"/>
      <c r="X16" s="26"/>
      <c r="Y16" s="26"/>
      <c r="Z16" s="17"/>
      <c r="AA16" s="26"/>
      <c r="AB16" s="32"/>
    </row>
    <row r="17" spans="1:28" ht="38.25" x14ac:dyDescent="0.25">
      <c r="A17" s="54" t="s">
        <v>20</v>
      </c>
      <c r="B17" s="53" t="s">
        <v>164</v>
      </c>
      <c r="C17" s="22" t="s">
        <v>135</v>
      </c>
      <c r="D17" s="37" t="s">
        <v>136</v>
      </c>
      <c r="E17" s="181">
        <v>202</v>
      </c>
      <c r="F17" s="182">
        <v>150</v>
      </c>
      <c r="G17" s="182">
        <v>352</v>
      </c>
      <c r="H17" s="182"/>
      <c r="I17" s="183">
        <v>6</v>
      </c>
      <c r="J17" s="211"/>
      <c r="K17" s="214"/>
      <c r="L17" s="66"/>
      <c r="M17" s="66"/>
      <c r="N17" s="66"/>
      <c r="O17" s="66"/>
      <c r="P17" s="66"/>
      <c r="Q17" s="66"/>
      <c r="R17" s="66"/>
      <c r="S17" s="66"/>
      <c r="T17" s="21"/>
      <c r="U17" s="131"/>
      <c r="V17" s="96"/>
      <c r="W17" s="84"/>
      <c r="X17" s="21"/>
      <c r="Y17" s="21"/>
      <c r="Z17" s="14"/>
      <c r="AA17" s="21"/>
      <c r="AB17" s="30"/>
    </row>
    <row r="18" spans="1:28" ht="25.5" x14ac:dyDescent="0.25">
      <c r="A18" s="54" t="s">
        <v>19</v>
      </c>
      <c r="B18" s="53" t="s">
        <v>165</v>
      </c>
      <c r="C18" s="22" t="s">
        <v>140</v>
      </c>
      <c r="D18" s="37" t="s">
        <v>141</v>
      </c>
      <c r="E18" s="181">
        <v>869</v>
      </c>
      <c r="F18" s="182">
        <v>228</v>
      </c>
      <c r="G18" s="182">
        <v>1097</v>
      </c>
      <c r="H18" s="182">
        <v>68</v>
      </c>
      <c r="I18" s="183">
        <v>36</v>
      </c>
      <c r="J18" s="211">
        <v>1</v>
      </c>
      <c r="K18" s="214">
        <v>10</v>
      </c>
      <c r="L18" s="66"/>
      <c r="M18" s="66"/>
      <c r="N18" s="66"/>
      <c r="O18" s="66"/>
      <c r="P18" s="66"/>
      <c r="Q18" s="66"/>
      <c r="R18" s="66"/>
      <c r="S18" s="66"/>
      <c r="T18" s="21"/>
      <c r="U18" s="131"/>
      <c r="V18" s="96"/>
      <c r="W18" s="84"/>
      <c r="X18" s="21"/>
      <c r="Y18" s="21"/>
      <c r="Z18" s="14"/>
      <c r="AA18" s="21"/>
      <c r="AB18" s="30"/>
    </row>
    <row r="19" spans="1:28" x14ac:dyDescent="0.25">
      <c r="A19" s="51" t="s">
        <v>157</v>
      </c>
      <c r="B19" s="50" t="s">
        <v>166</v>
      </c>
      <c r="C19" s="23" t="s">
        <v>142</v>
      </c>
      <c r="D19" s="36" t="s">
        <v>143</v>
      </c>
      <c r="E19" s="178">
        <v>567</v>
      </c>
      <c r="F19" s="179">
        <v>0</v>
      </c>
      <c r="G19" s="179">
        <v>567</v>
      </c>
      <c r="H19" s="179"/>
      <c r="I19" s="180">
        <v>0</v>
      </c>
      <c r="J19" s="207"/>
      <c r="K19" s="213"/>
      <c r="L19" s="67"/>
      <c r="M19" s="67"/>
      <c r="N19" s="67"/>
      <c r="O19" s="67"/>
      <c r="P19" s="67"/>
      <c r="Q19" s="67"/>
      <c r="R19" s="67"/>
      <c r="S19" s="67"/>
      <c r="T19" s="26"/>
      <c r="U19" s="132"/>
      <c r="V19" s="95"/>
      <c r="W19" s="83"/>
      <c r="X19" s="26"/>
      <c r="Y19" s="26"/>
      <c r="Z19" s="17"/>
      <c r="AA19" s="26"/>
      <c r="AB19" s="32"/>
    </row>
    <row r="20" spans="1:28" ht="38.25" x14ac:dyDescent="0.25">
      <c r="A20" s="54" t="s">
        <v>160</v>
      </c>
      <c r="B20" s="53" t="s">
        <v>167</v>
      </c>
      <c r="C20" s="22" t="s">
        <v>142</v>
      </c>
      <c r="D20" s="37" t="s">
        <v>143</v>
      </c>
      <c r="E20" s="181">
        <v>521</v>
      </c>
      <c r="F20" s="182">
        <v>167</v>
      </c>
      <c r="G20" s="182">
        <v>688</v>
      </c>
      <c r="H20" s="182"/>
      <c r="I20" s="183">
        <v>11</v>
      </c>
      <c r="J20" s="211">
        <v>3</v>
      </c>
      <c r="K20" s="214">
        <v>15</v>
      </c>
      <c r="L20" s="66"/>
      <c r="M20" s="66"/>
      <c r="N20" s="66"/>
      <c r="O20" s="66"/>
      <c r="P20" s="66"/>
      <c r="Q20" s="66"/>
      <c r="R20" s="66"/>
      <c r="S20" s="66"/>
      <c r="T20" s="21"/>
      <c r="U20" s="131"/>
      <c r="V20" s="96"/>
      <c r="W20" s="84"/>
      <c r="X20" s="21"/>
      <c r="Y20" s="21"/>
      <c r="Z20" s="14"/>
      <c r="AA20" s="21"/>
      <c r="AB20" s="30"/>
    </row>
    <row r="21" spans="1:28" x14ac:dyDescent="0.25">
      <c r="A21" s="51" t="s">
        <v>218</v>
      </c>
      <c r="B21" s="50" t="s">
        <v>168</v>
      </c>
      <c r="C21" s="23" t="s">
        <v>142</v>
      </c>
      <c r="D21" s="36" t="s">
        <v>143</v>
      </c>
      <c r="E21" s="178">
        <v>810</v>
      </c>
      <c r="F21" s="179">
        <v>230</v>
      </c>
      <c r="G21" s="179">
        <v>1040</v>
      </c>
      <c r="H21" s="179"/>
      <c r="I21" s="180">
        <v>35</v>
      </c>
      <c r="J21" s="207"/>
      <c r="K21" s="213"/>
      <c r="L21" s="67"/>
      <c r="M21" s="67"/>
      <c r="N21" s="67"/>
      <c r="O21" s="67"/>
      <c r="P21" s="67"/>
      <c r="Q21" s="67"/>
      <c r="R21" s="67"/>
      <c r="S21" s="67"/>
      <c r="T21" s="26"/>
      <c r="U21" s="132"/>
      <c r="V21" s="95"/>
      <c r="W21" s="83"/>
      <c r="X21" s="26"/>
      <c r="Y21" s="26"/>
      <c r="Z21" s="17"/>
      <c r="AA21" s="26"/>
      <c r="AB21" s="32"/>
    </row>
    <row r="22" spans="1:28" x14ac:dyDescent="0.25">
      <c r="A22" s="54" t="s">
        <v>19</v>
      </c>
      <c r="B22" s="53" t="s">
        <v>169</v>
      </c>
      <c r="C22" s="22" t="s">
        <v>145</v>
      </c>
      <c r="D22" s="37" t="s">
        <v>146</v>
      </c>
      <c r="E22" s="181">
        <v>905</v>
      </c>
      <c r="F22" s="182">
        <v>338</v>
      </c>
      <c r="G22" s="182">
        <v>1243</v>
      </c>
      <c r="H22" s="182"/>
      <c r="I22" s="183">
        <v>41</v>
      </c>
      <c r="J22" s="211">
        <v>1</v>
      </c>
      <c r="K22" s="214">
        <v>10</v>
      </c>
      <c r="L22" s="66"/>
      <c r="M22" s="66"/>
      <c r="N22" s="66"/>
      <c r="O22" s="66"/>
      <c r="P22" s="66"/>
      <c r="Q22" s="66"/>
      <c r="R22" s="66"/>
      <c r="S22" s="66"/>
      <c r="T22" s="21"/>
      <c r="U22" s="131"/>
      <c r="V22" s="96"/>
      <c r="W22" s="84"/>
      <c r="X22" s="21"/>
      <c r="Y22" s="21"/>
      <c r="Z22" s="14"/>
      <c r="AA22" s="21"/>
      <c r="AB22" s="30"/>
    </row>
    <row r="23" spans="1:28" s="123" customFormat="1" ht="15.75" thickBot="1" x14ac:dyDescent="0.3">
      <c r="A23" s="124" t="s">
        <v>17</v>
      </c>
      <c r="B23" s="125"/>
      <c r="C23" s="125"/>
      <c r="D23" s="125"/>
      <c r="E23" s="202"/>
      <c r="F23" s="202"/>
      <c r="G23" s="210">
        <f>SUM(G7:G22)</f>
        <v>20821</v>
      </c>
      <c r="H23" s="210">
        <f>SUM(H7:H22)</f>
        <v>918</v>
      </c>
      <c r="I23" s="167">
        <f t="shared" ref="I23" si="0">SUM(I7:I22)</f>
        <v>569</v>
      </c>
      <c r="J23" s="210">
        <f>SUM(J7:J22)</f>
        <v>16</v>
      </c>
      <c r="K23" s="127">
        <f>SUM(K7:K22)</f>
        <v>165</v>
      </c>
      <c r="L23" s="126"/>
      <c r="M23" s="126"/>
      <c r="N23" s="126"/>
      <c r="O23" s="126"/>
      <c r="P23" s="126"/>
      <c r="Q23" s="126"/>
      <c r="R23" s="126"/>
      <c r="S23" s="126"/>
      <c r="T23" s="126"/>
      <c r="U23" s="127"/>
      <c r="V23" s="127"/>
      <c r="W23" s="127"/>
      <c r="X23" s="127"/>
      <c r="Y23" s="127"/>
      <c r="Z23" s="127"/>
      <c r="AA23" s="127"/>
      <c r="AB23" s="128"/>
    </row>
  </sheetData>
  <sheetProtection password="9080" sheet="1" objects="1" scenarios="1" selectLockedCells="1" selectUnlockedCells="1"/>
  <mergeCells count="23">
    <mergeCell ref="T5:T6"/>
    <mergeCell ref="U5:U6"/>
    <mergeCell ref="V5:V6"/>
    <mergeCell ref="W5:Y5"/>
    <mergeCell ref="J4:V4"/>
    <mergeCell ref="W4:AB4"/>
    <mergeCell ref="R5:S5"/>
    <mergeCell ref="Z5:AB5"/>
    <mergeCell ref="N5:O5"/>
    <mergeCell ref="P5:Q5"/>
    <mergeCell ref="L5:M5"/>
    <mergeCell ref="I5:I6"/>
    <mergeCell ref="J5:K5"/>
    <mergeCell ref="H5:H6"/>
    <mergeCell ref="A2:C2"/>
    <mergeCell ref="A4:I4"/>
    <mergeCell ref="F5:F6"/>
    <mergeCell ref="G5:G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20"/>
  <sheetViews>
    <sheetView zoomScaleNormal="100" workbookViewId="0">
      <selection activeCell="A2" sqref="A2:B2"/>
    </sheetView>
  </sheetViews>
  <sheetFormatPr defaultRowHeight="15" x14ac:dyDescent="0.25"/>
  <cols>
    <col min="1" max="1" width="25.5703125" customWidth="1"/>
    <col min="2" max="2" width="28.85546875" customWidth="1"/>
    <col min="3" max="3" width="20.7109375" customWidth="1"/>
    <col min="5" max="5" width="9.28515625" customWidth="1"/>
    <col min="6" max="6" width="9.28515625" style="5" customWidth="1"/>
    <col min="7" max="8" width="9.28515625" customWidth="1"/>
    <col min="9" max="9" width="8.85546875" customWidth="1"/>
    <col min="10" max="10" width="8.7109375" customWidth="1"/>
    <col min="11" max="12" width="9.28515625" bestFit="1" customWidth="1"/>
    <col min="14" max="19" width="9.140625" customWidth="1"/>
    <col min="21" max="21" width="10.28515625" bestFit="1" customWidth="1"/>
    <col min="25" max="25" width="9.85546875" customWidth="1"/>
    <col min="26" max="26" width="11.28515625" customWidth="1"/>
    <col min="28" max="28" width="12.140625" customWidth="1"/>
  </cols>
  <sheetData>
    <row r="1" spans="1:28" x14ac:dyDescent="0.25">
      <c r="A1" s="2" t="s">
        <v>22</v>
      </c>
    </row>
    <row r="2" spans="1:28" x14ac:dyDescent="0.25">
      <c r="A2" s="215" t="s">
        <v>212</v>
      </c>
      <c r="B2" s="216"/>
    </row>
    <row r="3" spans="1:28" s="12" customFormat="1" ht="15.75" thickBot="1" x14ac:dyDescent="0.3">
      <c r="A3" s="13"/>
    </row>
    <row r="4" spans="1:28" s="20" customFormat="1" ht="12.75" thickBot="1" x14ac:dyDescent="0.25">
      <c r="A4" s="217" t="s">
        <v>0</v>
      </c>
      <c r="B4" s="218"/>
      <c r="C4" s="218"/>
      <c r="D4" s="218"/>
      <c r="E4" s="218"/>
      <c r="F4" s="218"/>
      <c r="G4" s="218"/>
      <c r="H4" s="218"/>
      <c r="I4" s="219"/>
      <c r="J4" s="254" t="s">
        <v>1</v>
      </c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223" t="s">
        <v>208</v>
      </c>
      <c r="X4" s="224"/>
      <c r="Y4" s="224"/>
      <c r="Z4" s="224"/>
      <c r="AA4" s="224"/>
      <c r="AB4" s="225"/>
    </row>
    <row r="5" spans="1:28" s="20" customFormat="1" ht="30" customHeight="1" x14ac:dyDescent="0.2">
      <c r="A5" s="226" t="s">
        <v>3</v>
      </c>
      <c r="B5" s="228" t="s">
        <v>4</v>
      </c>
      <c r="C5" s="228" t="s">
        <v>5</v>
      </c>
      <c r="D5" s="228" t="s">
        <v>6</v>
      </c>
      <c r="E5" s="228" t="s">
        <v>213</v>
      </c>
      <c r="F5" s="251" t="s">
        <v>205</v>
      </c>
      <c r="G5" s="228" t="s">
        <v>206</v>
      </c>
      <c r="H5" s="251" t="s">
        <v>18</v>
      </c>
      <c r="I5" s="230" t="s">
        <v>217</v>
      </c>
      <c r="J5" s="240" t="s">
        <v>7</v>
      </c>
      <c r="K5" s="241"/>
      <c r="L5" s="241" t="s">
        <v>8</v>
      </c>
      <c r="M5" s="241"/>
      <c r="N5" s="241" t="s">
        <v>9</v>
      </c>
      <c r="O5" s="241"/>
      <c r="P5" s="241" t="s">
        <v>10</v>
      </c>
      <c r="Q5" s="241"/>
      <c r="R5" s="241" t="s">
        <v>11</v>
      </c>
      <c r="S5" s="241"/>
      <c r="T5" s="236" t="s">
        <v>172</v>
      </c>
      <c r="U5" s="236" t="s">
        <v>173</v>
      </c>
      <c r="V5" s="238" t="s">
        <v>174</v>
      </c>
      <c r="W5" s="233" t="s">
        <v>12</v>
      </c>
      <c r="X5" s="234"/>
      <c r="Y5" s="234"/>
      <c r="Z5" s="234" t="s">
        <v>13</v>
      </c>
      <c r="AA5" s="234"/>
      <c r="AB5" s="235"/>
    </row>
    <row r="6" spans="1:28" s="20" customFormat="1" ht="58.5" customHeight="1" thickBot="1" x14ac:dyDescent="0.25">
      <c r="A6" s="227"/>
      <c r="B6" s="229"/>
      <c r="C6" s="229"/>
      <c r="D6" s="229"/>
      <c r="E6" s="229"/>
      <c r="F6" s="253"/>
      <c r="G6" s="229"/>
      <c r="H6" s="252"/>
      <c r="I6" s="231"/>
      <c r="J6" s="44" t="s">
        <v>175</v>
      </c>
      <c r="K6" s="45" t="s">
        <v>176</v>
      </c>
      <c r="L6" s="45" t="s">
        <v>175</v>
      </c>
      <c r="M6" s="45" t="s">
        <v>176</v>
      </c>
      <c r="N6" s="45" t="s">
        <v>175</v>
      </c>
      <c r="O6" s="45" t="s">
        <v>176</v>
      </c>
      <c r="P6" s="45" t="s">
        <v>175</v>
      </c>
      <c r="Q6" s="45" t="s">
        <v>176</v>
      </c>
      <c r="R6" s="45" t="s">
        <v>175</v>
      </c>
      <c r="S6" s="45" t="s">
        <v>176</v>
      </c>
      <c r="T6" s="237"/>
      <c r="U6" s="237"/>
      <c r="V6" s="239"/>
      <c r="W6" s="55" t="s">
        <v>14</v>
      </c>
      <c r="X6" s="56" t="s">
        <v>177</v>
      </c>
      <c r="Y6" s="56" t="s">
        <v>16</v>
      </c>
      <c r="Z6" s="57" t="s">
        <v>14</v>
      </c>
      <c r="AA6" s="56" t="s">
        <v>177</v>
      </c>
      <c r="AB6" s="58" t="s">
        <v>16</v>
      </c>
    </row>
    <row r="7" spans="1:28" ht="21" x14ac:dyDescent="0.25">
      <c r="A7" s="33" t="s">
        <v>23</v>
      </c>
      <c r="B7" s="161" t="s">
        <v>24</v>
      </c>
      <c r="C7" s="161" t="s">
        <v>39</v>
      </c>
      <c r="D7" s="76" t="s">
        <v>40</v>
      </c>
      <c r="E7" s="175">
        <v>7304</v>
      </c>
      <c r="F7" s="176">
        <v>662</v>
      </c>
      <c r="G7" s="176">
        <v>2059</v>
      </c>
      <c r="H7" s="176">
        <f>E7+F7+G7</f>
        <v>10025</v>
      </c>
      <c r="I7" s="177">
        <v>279</v>
      </c>
      <c r="J7" s="155"/>
      <c r="K7" s="40"/>
      <c r="L7" s="40">
        <v>6</v>
      </c>
      <c r="M7" s="40">
        <v>90</v>
      </c>
      <c r="N7" s="40"/>
      <c r="O7" s="40"/>
      <c r="P7" s="40">
        <v>1</v>
      </c>
      <c r="Q7" s="40">
        <v>20</v>
      </c>
      <c r="R7" s="40"/>
      <c r="S7" s="40"/>
      <c r="T7" s="42"/>
      <c r="U7" s="117">
        <f>J7+L7+N7+P7+R7</f>
        <v>7</v>
      </c>
      <c r="V7" s="147">
        <f>K7+M7+O7+Q7+S7</f>
        <v>110</v>
      </c>
      <c r="W7" s="93"/>
      <c r="X7" s="64">
        <v>125</v>
      </c>
      <c r="Y7" s="64">
        <v>8</v>
      </c>
      <c r="Z7" s="81"/>
      <c r="AA7" s="63"/>
      <c r="AB7" s="82"/>
    </row>
    <row r="8" spans="1:28" ht="21" x14ac:dyDescent="0.25">
      <c r="A8" s="159" t="s">
        <v>26</v>
      </c>
      <c r="B8" s="23" t="s">
        <v>27</v>
      </c>
      <c r="C8" s="91" t="s">
        <v>41</v>
      </c>
      <c r="D8" s="162" t="s">
        <v>40</v>
      </c>
      <c r="E8" s="178">
        <v>449</v>
      </c>
      <c r="F8" s="179">
        <v>150</v>
      </c>
      <c r="G8" s="201">
        <v>325</v>
      </c>
      <c r="H8" s="201">
        <f t="shared" ref="H8:H13" si="0">E8+F8+G8</f>
        <v>924</v>
      </c>
      <c r="I8" s="158">
        <v>27</v>
      </c>
      <c r="J8" s="156"/>
      <c r="K8" s="154"/>
      <c r="L8" s="24">
        <v>1</v>
      </c>
      <c r="M8" s="24">
        <v>10</v>
      </c>
      <c r="N8" s="24"/>
      <c r="O8" s="24"/>
      <c r="P8" s="24"/>
      <c r="Q8" s="24"/>
      <c r="R8" s="24"/>
      <c r="S8" s="24"/>
      <c r="T8" s="24"/>
      <c r="U8" s="25">
        <f>J8+L8+N8+P8+R8</f>
        <v>1</v>
      </c>
      <c r="V8" s="148">
        <f t="shared" ref="V8:V13" si="1">K8+M8+O8+Q8+S8</f>
        <v>10</v>
      </c>
      <c r="W8" s="71"/>
      <c r="X8" s="143">
        <v>55</v>
      </c>
      <c r="Y8" s="26">
        <v>2</v>
      </c>
      <c r="Z8" s="26"/>
      <c r="AA8" s="17"/>
      <c r="AB8" s="32"/>
    </row>
    <row r="9" spans="1:28" x14ac:dyDescent="0.25">
      <c r="A9" s="160" t="s">
        <v>28</v>
      </c>
      <c r="B9" s="22" t="s">
        <v>29</v>
      </c>
      <c r="C9" s="22" t="s">
        <v>42</v>
      </c>
      <c r="D9" s="163" t="s">
        <v>40</v>
      </c>
      <c r="E9" s="181">
        <v>309</v>
      </c>
      <c r="F9" s="182">
        <v>171</v>
      </c>
      <c r="G9" s="182">
        <v>213</v>
      </c>
      <c r="H9" s="182">
        <f t="shared" si="0"/>
        <v>693</v>
      </c>
      <c r="I9" s="183">
        <v>22</v>
      </c>
      <c r="J9" s="153"/>
      <c r="K9" s="100"/>
      <c r="L9" s="100">
        <v>1</v>
      </c>
      <c r="M9" s="100">
        <v>10</v>
      </c>
      <c r="N9" s="100"/>
      <c r="O9" s="100"/>
      <c r="P9" s="100"/>
      <c r="Q9" s="100"/>
      <c r="R9" s="100"/>
      <c r="S9" s="100"/>
      <c r="T9" s="102"/>
      <c r="U9" s="103">
        <f t="shared" ref="U9:U13" si="2">J9+L9+N9+P9+R9</f>
        <v>1</v>
      </c>
      <c r="V9" s="133">
        <f t="shared" si="1"/>
        <v>10</v>
      </c>
      <c r="W9" s="145"/>
      <c r="X9" s="144">
        <v>90</v>
      </c>
      <c r="Y9" s="21">
        <v>1</v>
      </c>
      <c r="Z9" s="15"/>
      <c r="AA9" s="46"/>
      <c r="AB9" s="16"/>
    </row>
    <row r="10" spans="1:28" ht="21" customHeight="1" x14ac:dyDescent="0.25">
      <c r="A10" s="159" t="s">
        <v>30</v>
      </c>
      <c r="B10" s="23" t="s">
        <v>31</v>
      </c>
      <c r="C10" s="91" t="s">
        <v>43</v>
      </c>
      <c r="D10" s="162" t="s">
        <v>40</v>
      </c>
      <c r="E10" s="178">
        <v>350</v>
      </c>
      <c r="F10" s="179">
        <v>160</v>
      </c>
      <c r="G10" s="201">
        <v>56</v>
      </c>
      <c r="H10" s="201">
        <f t="shared" si="0"/>
        <v>566</v>
      </c>
      <c r="I10" s="158">
        <v>25</v>
      </c>
      <c r="J10" s="156"/>
      <c r="K10" s="154"/>
      <c r="L10" s="24">
        <v>1</v>
      </c>
      <c r="M10" s="24">
        <v>12.5</v>
      </c>
      <c r="N10" s="24"/>
      <c r="O10" s="24"/>
      <c r="P10" s="24"/>
      <c r="Q10" s="24"/>
      <c r="R10" s="24"/>
      <c r="S10" s="24"/>
      <c r="T10" s="24"/>
      <c r="U10" s="25">
        <f t="shared" si="2"/>
        <v>1</v>
      </c>
      <c r="V10" s="148">
        <f t="shared" si="1"/>
        <v>12.5</v>
      </c>
      <c r="W10" s="71"/>
      <c r="X10" s="143">
        <v>55</v>
      </c>
      <c r="Y10" s="26">
        <v>3</v>
      </c>
      <c r="Z10" s="26"/>
      <c r="AA10" s="17"/>
      <c r="AB10" s="32"/>
    </row>
    <row r="11" spans="1:28" x14ac:dyDescent="0.25">
      <c r="A11" s="160" t="s">
        <v>32</v>
      </c>
      <c r="B11" s="22" t="s">
        <v>33</v>
      </c>
      <c r="C11" s="22" t="s">
        <v>44</v>
      </c>
      <c r="D11" s="163" t="s">
        <v>40</v>
      </c>
      <c r="E11" s="181">
        <v>795</v>
      </c>
      <c r="F11" s="182">
        <v>165</v>
      </c>
      <c r="G11" s="182">
        <v>284</v>
      </c>
      <c r="H11" s="182">
        <f t="shared" si="0"/>
        <v>1244</v>
      </c>
      <c r="I11" s="183">
        <v>47</v>
      </c>
      <c r="J11" s="153"/>
      <c r="K11" s="100"/>
      <c r="L11" s="100">
        <v>2</v>
      </c>
      <c r="M11" s="100">
        <v>20</v>
      </c>
      <c r="N11" s="100"/>
      <c r="O11" s="100"/>
      <c r="P11" s="100"/>
      <c r="Q11" s="100"/>
      <c r="R11" s="100"/>
      <c r="S11" s="100"/>
      <c r="T11" s="102"/>
      <c r="U11" s="103">
        <f t="shared" si="2"/>
        <v>2</v>
      </c>
      <c r="V11" s="133">
        <f t="shared" si="1"/>
        <v>20</v>
      </c>
      <c r="W11" s="145"/>
      <c r="X11" s="144">
        <v>60</v>
      </c>
      <c r="Y11" s="21">
        <v>3</v>
      </c>
      <c r="Z11" s="15"/>
      <c r="AA11" s="46"/>
      <c r="AB11" s="16"/>
    </row>
    <row r="12" spans="1:28" x14ac:dyDescent="0.25">
      <c r="A12" s="159" t="s">
        <v>34</v>
      </c>
      <c r="B12" s="23" t="s">
        <v>35</v>
      </c>
      <c r="C12" s="91" t="s">
        <v>45</v>
      </c>
      <c r="D12" s="162" t="s">
        <v>46</v>
      </c>
      <c r="E12" s="178">
        <v>260</v>
      </c>
      <c r="F12" s="179">
        <v>100</v>
      </c>
      <c r="G12" s="201">
        <v>127</v>
      </c>
      <c r="H12" s="201">
        <f t="shared" si="0"/>
        <v>487</v>
      </c>
      <c r="I12" s="158">
        <v>18</v>
      </c>
      <c r="J12" s="156"/>
      <c r="K12" s="154"/>
      <c r="L12" s="24">
        <v>1</v>
      </c>
      <c r="M12" s="24">
        <v>12.5</v>
      </c>
      <c r="N12" s="24"/>
      <c r="O12" s="24"/>
      <c r="P12" s="24"/>
      <c r="Q12" s="24"/>
      <c r="R12" s="24"/>
      <c r="S12" s="24"/>
      <c r="T12" s="24"/>
      <c r="U12" s="25">
        <f t="shared" si="2"/>
        <v>1</v>
      </c>
      <c r="V12" s="148">
        <f t="shared" si="1"/>
        <v>12.5</v>
      </c>
      <c r="W12" s="71"/>
      <c r="X12" s="143">
        <v>53</v>
      </c>
      <c r="Y12" s="26">
        <v>2</v>
      </c>
      <c r="Z12" s="26"/>
      <c r="AA12" s="17"/>
      <c r="AB12" s="32"/>
    </row>
    <row r="13" spans="1:28" ht="21.75" thickBot="1" x14ac:dyDescent="0.3">
      <c r="A13" s="38" t="s">
        <v>36</v>
      </c>
      <c r="B13" s="164" t="s">
        <v>37</v>
      </c>
      <c r="C13" s="164" t="s">
        <v>47</v>
      </c>
      <c r="D13" s="165" t="s">
        <v>46</v>
      </c>
      <c r="E13" s="188">
        <v>2352</v>
      </c>
      <c r="F13" s="189">
        <v>324</v>
      </c>
      <c r="G13" s="189">
        <v>512</v>
      </c>
      <c r="H13" s="189">
        <f t="shared" si="0"/>
        <v>3188</v>
      </c>
      <c r="I13" s="191">
        <v>135</v>
      </c>
      <c r="J13" s="157"/>
      <c r="K13" s="149"/>
      <c r="L13" s="149">
        <v>3</v>
      </c>
      <c r="M13" s="149">
        <v>30</v>
      </c>
      <c r="N13" s="149"/>
      <c r="O13" s="149"/>
      <c r="P13" s="149"/>
      <c r="Q13" s="149"/>
      <c r="R13" s="149"/>
      <c r="S13" s="149"/>
      <c r="T13" s="150"/>
      <c r="U13" s="151">
        <f t="shared" si="2"/>
        <v>3</v>
      </c>
      <c r="V13" s="152">
        <f t="shared" si="1"/>
        <v>30</v>
      </c>
      <c r="W13" s="146"/>
      <c r="X13" s="79">
        <v>110</v>
      </c>
      <c r="Y13" s="79">
        <v>4</v>
      </c>
      <c r="Z13" s="86"/>
      <c r="AA13" s="85"/>
      <c r="AB13" s="87"/>
    </row>
    <row r="14" spans="1:28" s="52" customFormat="1" ht="15.75" thickBot="1" x14ac:dyDescent="0.3">
      <c r="A14" s="134" t="s">
        <v>17</v>
      </c>
      <c r="B14" s="135"/>
      <c r="C14" s="136"/>
      <c r="D14" s="137"/>
      <c r="E14" s="203"/>
      <c r="F14" s="203"/>
      <c r="G14" s="203"/>
      <c r="H14" s="138">
        <f>SUM(H7:H13)</f>
        <v>17127</v>
      </c>
      <c r="I14" s="204">
        <f>SUM(I7:I13)</f>
        <v>553</v>
      </c>
      <c r="J14" s="139"/>
      <c r="K14" s="139"/>
      <c r="L14" s="166">
        <f>SUM(L7:L13)</f>
        <v>15</v>
      </c>
      <c r="M14" s="166">
        <f>SUM(M7:M13)</f>
        <v>185</v>
      </c>
      <c r="N14" s="166"/>
      <c r="O14" s="166"/>
      <c r="P14" s="166">
        <f>SUM(P7:P13)</f>
        <v>1</v>
      </c>
      <c r="Q14" s="166">
        <f>SUM(Q7:Q13)</f>
        <v>20</v>
      </c>
      <c r="R14" s="139"/>
      <c r="S14" s="139"/>
      <c r="T14" s="139"/>
      <c r="U14" s="139">
        <f>SUM(U7:U13)</f>
        <v>16</v>
      </c>
      <c r="V14" s="140">
        <f>SUM(V7:V13)</f>
        <v>205</v>
      </c>
      <c r="W14" s="140"/>
      <c r="X14" s="140">
        <f>SUM(X7:X13)</f>
        <v>548</v>
      </c>
      <c r="Y14" s="140">
        <f>SUM(Y7:Y13)</f>
        <v>23</v>
      </c>
      <c r="Z14" s="141"/>
      <c r="AA14" s="141"/>
      <c r="AB14" s="142"/>
    </row>
    <row r="15" spans="1:28" x14ac:dyDescent="0.25"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0:28" x14ac:dyDescent="0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0:28" x14ac:dyDescent="0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0:28" x14ac:dyDescent="0.25"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0:28" x14ac:dyDescent="0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</sheetData>
  <sheetProtection password="9080" sheet="1" objects="1" scenarios="1" selectLockedCells="1" selectUnlockedCells="1"/>
  <mergeCells count="23">
    <mergeCell ref="A2:B2"/>
    <mergeCell ref="W4:AB4"/>
    <mergeCell ref="A5:A6"/>
    <mergeCell ref="B5:B6"/>
    <mergeCell ref="C5:C6"/>
    <mergeCell ref="D5:D6"/>
    <mergeCell ref="E5:E6"/>
    <mergeCell ref="G5:G6"/>
    <mergeCell ref="W5:Y5"/>
    <mergeCell ref="Z5:AB5"/>
    <mergeCell ref="H5:H6"/>
    <mergeCell ref="I5:I6"/>
    <mergeCell ref="F5:F6"/>
    <mergeCell ref="A4:I4"/>
    <mergeCell ref="J4:V4"/>
    <mergeCell ref="T5:T6"/>
    <mergeCell ref="U5:U6"/>
    <mergeCell ref="V5:V6"/>
    <mergeCell ref="J5:K5"/>
    <mergeCell ref="L5:M5"/>
    <mergeCell ref="N5:O5"/>
    <mergeCell ref="P5:Q5"/>
    <mergeCell ref="R5:S5"/>
  </mergeCells>
  <pageMargins left="0.7" right="0.7" top="0.75" bottom="0.75" header="0.3" footer="0.3"/>
  <pageSetup paperSize="9" orientation="portrait" verticalDpi="0" r:id="rId1"/>
  <ignoredErrors>
    <ignoredError sqref="V8:V13 U8:U14 L14:Q14 H7:I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9"/>
  <sheetViews>
    <sheetView zoomScaleNormal="100" workbookViewId="0">
      <selection activeCell="B17" sqref="B17"/>
    </sheetView>
  </sheetViews>
  <sheetFormatPr defaultRowHeight="12.75" customHeight="1" x14ac:dyDescent="0.25"/>
  <cols>
    <col min="1" max="1" width="21" style="6" customWidth="1"/>
    <col min="2" max="2" width="20" style="6" customWidth="1"/>
    <col min="3" max="3" width="13.5703125" style="6" customWidth="1"/>
    <col min="4" max="4" width="6.5703125" style="6" customWidth="1"/>
    <col min="5" max="7" width="9.28515625" style="6" customWidth="1"/>
    <col min="8" max="8" width="9.7109375" style="6" customWidth="1"/>
    <col min="9" max="9" width="8.7109375" style="6" customWidth="1"/>
    <col min="10" max="11" width="9.28515625" style="6" bestFit="1" customWidth="1"/>
    <col min="12" max="12" width="9.140625" style="6"/>
    <col min="13" max="18" width="9.140625" style="6" customWidth="1"/>
    <col min="19" max="24" width="9.140625" style="6"/>
    <col min="25" max="25" width="17.140625" style="6" customWidth="1"/>
    <col min="26" max="16384" width="9.140625" style="6"/>
  </cols>
  <sheetData>
    <row r="1" spans="1:27" ht="12.75" customHeight="1" x14ac:dyDescent="0.25">
      <c r="A1" s="2" t="s">
        <v>22</v>
      </c>
    </row>
    <row r="2" spans="1:27" ht="12.75" customHeight="1" x14ac:dyDescent="0.25">
      <c r="A2" s="215" t="s">
        <v>214</v>
      </c>
      <c r="B2" s="216"/>
    </row>
    <row r="3" spans="1:27" s="12" customFormat="1" ht="12.75" customHeight="1" thickBot="1" x14ac:dyDescent="0.3">
      <c r="A3" s="13"/>
    </row>
    <row r="4" spans="1:27" s="20" customFormat="1" ht="12.75" customHeight="1" thickBot="1" x14ac:dyDescent="0.25">
      <c r="A4" s="217" t="s">
        <v>0</v>
      </c>
      <c r="B4" s="218"/>
      <c r="C4" s="218"/>
      <c r="D4" s="218"/>
      <c r="E4" s="218"/>
      <c r="F4" s="218"/>
      <c r="G4" s="218"/>
      <c r="H4" s="219"/>
      <c r="I4" s="254" t="s">
        <v>1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57" t="s">
        <v>2</v>
      </c>
      <c r="W4" s="258"/>
      <c r="X4" s="258"/>
      <c r="Y4" s="258"/>
      <c r="Z4" s="258"/>
      <c r="AA4" s="259"/>
    </row>
    <row r="5" spans="1:27" s="20" customFormat="1" ht="12.75" customHeight="1" x14ac:dyDescent="0.2">
      <c r="A5" s="260" t="s">
        <v>3</v>
      </c>
      <c r="B5" s="251" t="s">
        <v>4</v>
      </c>
      <c r="C5" s="251" t="s">
        <v>5</v>
      </c>
      <c r="D5" s="262" t="s">
        <v>6</v>
      </c>
      <c r="E5" s="244" t="s">
        <v>215</v>
      </c>
      <c r="F5" s="244" t="s">
        <v>216</v>
      </c>
      <c r="G5" s="262" t="s">
        <v>170</v>
      </c>
      <c r="H5" s="230" t="s">
        <v>217</v>
      </c>
      <c r="I5" s="240" t="s">
        <v>7</v>
      </c>
      <c r="J5" s="241"/>
      <c r="K5" s="241" t="s">
        <v>8</v>
      </c>
      <c r="L5" s="241"/>
      <c r="M5" s="241" t="s">
        <v>9</v>
      </c>
      <c r="N5" s="241"/>
      <c r="O5" s="241" t="s">
        <v>10</v>
      </c>
      <c r="P5" s="241"/>
      <c r="Q5" s="241" t="s">
        <v>11</v>
      </c>
      <c r="R5" s="241"/>
      <c r="S5" s="236" t="s">
        <v>172</v>
      </c>
      <c r="T5" s="236" t="s">
        <v>173</v>
      </c>
      <c r="U5" s="238" t="s">
        <v>174</v>
      </c>
      <c r="V5" s="267" t="s">
        <v>12</v>
      </c>
      <c r="W5" s="265"/>
      <c r="X5" s="265"/>
      <c r="Y5" s="265" t="s">
        <v>13</v>
      </c>
      <c r="Z5" s="265"/>
      <c r="AA5" s="266"/>
    </row>
    <row r="6" spans="1:27" s="20" customFormat="1" ht="55.5" customHeight="1" thickBot="1" x14ac:dyDescent="0.25">
      <c r="A6" s="261"/>
      <c r="B6" s="252"/>
      <c r="C6" s="252"/>
      <c r="D6" s="263"/>
      <c r="E6" s="264"/>
      <c r="F6" s="264" t="s">
        <v>21</v>
      </c>
      <c r="G6" s="263"/>
      <c r="H6" s="231"/>
      <c r="I6" s="44" t="s">
        <v>175</v>
      </c>
      <c r="J6" s="45" t="s">
        <v>176</v>
      </c>
      <c r="K6" s="45" t="s">
        <v>175</v>
      </c>
      <c r="L6" s="45" t="s">
        <v>176</v>
      </c>
      <c r="M6" s="45" t="s">
        <v>175</v>
      </c>
      <c r="N6" s="45" t="s">
        <v>176</v>
      </c>
      <c r="O6" s="45" t="s">
        <v>175</v>
      </c>
      <c r="P6" s="45" t="s">
        <v>176</v>
      </c>
      <c r="Q6" s="45" t="s">
        <v>175</v>
      </c>
      <c r="R6" s="45" t="s">
        <v>176</v>
      </c>
      <c r="S6" s="237"/>
      <c r="T6" s="237"/>
      <c r="U6" s="239"/>
      <c r="V6" s="169" t="s">
        <v>14</v>
      </c>
      <c r="W6" s="170" t="s">
        <v>15</v>
      </c>
      <c r="X6" s="170" t="s">
        <v>16</v>
      </c>
      <c r="Y6" s="171" t="s">
        <v>14</v>
      </c>
      <c r="Z6" s="170" t="s">
        <v>15</v>
      </c>
      <c r="AA6" s="172" t="s">
        <v>16</v>
      </c>
    </row>
    <row r="7" spans="1:27" ht="12.75" customHeight="1" x14ac:dyDescent="0.25">
      <c r="A7" s="59" t="s">
        <v>19</v>
      </c>
      <c r="B7" s="60" t="s">
        <v>25</v>
      </c>
      <c r="C7" s="34" t="s">
        <v>39</v>
      </c>
      <c r="D7" s="35" t="s">
        <v>40</v>
      </c>
      <c r="E7" s="175">
        <v>2192</v>
      </c>
      <c r="F7" s="176">
        <v>1726</v>
      </c>
      <c r="G7" s="176">
        <v>3918</v>
      </c>
      <c r="H7" s="177">
        <v>76</v>
      </c>
      <c r="I7" s="205">
        <v>2</v>
      </c>
      <c r="J7" s="206">
        <v>25</v>
      </c>
      <c r="K7" s="70"/>
      <c r="L7" s="70"/>
      <c r="M7" s="70"/>
      <c r="N7" s="70"/>
      <c r="O7" s="70"/>
      <c r="P7" s="70"/>
      <c r="Q7" s="70"/>
      <c r="R7" s="70"/>
      <c r="S7" s="64"/>
      <c r="T7" s="70">
        <f>I7+K7+M7+O7+Q7</f>
        <v>2</v>
      </c>
      <c r="U7" s="130">
        <f>J7+L7+N7+P7+R7</f>
        <v>25</v>
      </c>
      <c r="V7" s="93"/>
      <c r="W7" s="64">
        <v>475</v>
      </c>
      <c r="X7" s="64">
        <v>4</v>
      </c>
      <c r="Y7" s="81"/>
      <c r="Z7" s="63"/>
      <c r="AA7" s="82"/>
    </row>
    <row r="8" spans="1:27" ht="12.75" customHeight="1" thickBot="1" x14ac:dyDescent="0.3">
      <c r="A8" s="51" t="s">
        <v>20</v>
      </c>
      <c r="B8" s="50" t="s">
        <v>48</v>
      </c>
      <c r="C8" s="23" t="s">
        <v>43</v>
      </c>
      <c r="D8" s="36" t="s">
        <v>40</v>
      </c>
      <c r="E8" s="178">
        <v>249</v>
      </c>
      <c r="F8" s="179">
        <v>290</v>
      </c>
      <c r="G8" s="179">
        <v>539</v>
      </c>
      <c r="H8" s="180">
        <v>15</v>
      </c>
      <c r="I8" s="207">
        <v>1</v>
      </c>
      <c r="J8" s="208">
        <v>15</v>
      </c>
      <c r="K8" s="67"/>
      <c r="L8" s="67"/>
      <c r="M8" s="67"/>
      <c r="N8" s="67"/>
      <c r="O8" s="67"/>
      <c r="P8" s="67"/>
      <c r="Q8" s="67"/>
      <c r="R8" s="67"/>
      <c r="S8" s="26"/>
      <c r="T8" s="67">
        <f t="shared" ref="T8:T9" si="0">I8+K8+M8+O8+Q8</f>
        <v>1</v>
      </c>
      <c r="U8" s="173">
        <f t="shared" ref="U8:U9" si="1">J8+L8+N8+P8+R8</f>
        <v>15</v>
      </c>
      <c r="V8" s="94"/>
      <c r="W8" s="26">
        <v>40</v>
      </c>
      <c r="X8" s="26">
        <v>1</v>
      </c>
      <c r="Y8" s="18"/>
      <c r="Z8" s="49"/>
      <c r="AA8" s="19"/>
    </row>
    <row r="9" spans="1:27" ht="12.75" customHeight="1" x14ac:dyDescent="0.25">
      <c r="A9" s="59" t="s">
        <v>19</v>
      </c>
      <c r="B9" s="60" t="s">
        <v>38</v>
      </c>
      <c r="C9" s="34" t="s">
        <v>47</v>
      </c>
      <c r="D9" s="35" t="s">
        <v>46</v>
      </c>
      <c r="E9" s="175">
        <v>893</v>
      </c>
      <c r="F9" s="176">
        <v>433</v>
      </c>
      <c r="G9" s="176">
        <v>1326</v>
      </c>
      <c r="H9" s="177">
        <v>48</v>
      </c>
      <c r="I9" s="205">
        <v>2</v>
      </c>
      <c r="J9" s="206">
        <v>15</v>
      </c>
      <c r="K9" s="70"/>
      <c r="L9" s="70"/>
      <c r="M9" s="70"/>
      <c r="N9" s="70"/>
      <c r="O9" s="70"/>
      <c r="P9" s="70"/>
      <c r="Q9" s="70"/>
      <c r="R9" s="70"/>
      <c r="S9" s="64"/>
      <c r="T9" s="70">
        <f t="shared" si="0"/>
        <v>2</v>
      </c>
      <c r="U9" s="130">
        <f t="shared" si="1"/>
        <v>15</v>
      </c>
      <c r="V9" s="93"/>
      <c r="W9" s="64">
        <v>60</v>
      </c>
      <c r="X9" s="64">
        <v>2</v>
      </c>
      <c r="Y9" s="81"/>
      <c r="Z9" s="63"/>
      <c r="AA9" s="82"/>
    </row>
    <row r="10" spans="1:27" s="52" customFormat="1" ht="12.75" customHeight="1" thickBot="1" x14ac:dyDescent="0.3">
      <c r="A10" s="92" t="s">
        <v>17</v>
      </c>
      <c r="B10" s="69"/>
      <c r="C10" s="69"/>
      <c r="D10" s="69"/>
      <c r="E10" s="209"/>
      <c r="F10" s="209"/>
      <c r="G10" s="167">
        <v>5783</v>
      </c>
      <c r="H10" s="167">
        <f>SUM(H7:H9)</f>
        <v>139</v>
      </c>
      <c r="I10" s="167">
        <f t="shared" ref="I10:J10" si="2">SUM(I7:I9)</f>
        <v>5</v>
      </c>
      <c r="J10" s="167">
        <f t="shared" si="2"/>
        <v>55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68">
        <f>SUM(T7:T9)</f>
        <v>5</v>
      </c>
      <c r="U10" s="174">
        <f>SUM(U7:U9)</f>
        <v>55</v>
      </c>
      <c r="V10" s="168"/>
      <c r="W10" s="168">
        <f>SUM(W7:W9)</f>
        <v>575</v>
      </c>
      <c r="X10" s="168">
        <f t="shared" ref="X10" si="3">SUM(X7:X9)</f>
        <v>7</v>
      </c>
      <c r="Y10" s="74"/>
      <c r="Z10" s="74"/>
      <c r="AA10" s="75"/>
    </row>
    <row r="11" spans="1:27" ht="12.75" customHeight="1" x14ac:dyDescent="0.25">
      <c r="G11" s="1"/>
    </row>
    <row r="12" spans="1:27" ht="12.75" customHeight="1" x14ac:dyDescent="0.25"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customHeight="1" x14ac:dyDescent="0.25"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 customHeight="1" x14ac:dyDescent="0.25">
      <c r="A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 customHeight="1" x14ac:dyDescent="0.25"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 customHeight="1" x14ac:dyDescent="0.25"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9:27" ht="12.75" customHeight="1" x14ac:dyDescent="0.2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9:27" ht="12.75" customHeight="1" x14ac:dyDescent="0.2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9:27" ht="12.75" customHeight="1" x14ac:dyDescent="0.25"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</sheetData>
  <sheetProtection password="9080" sheet="1" objects="1" scenarios="1" selectLockedCells="1" selectUnlockedCells="1"/>
  <mergeCells count="22">
    <mergeCell ref="A2:B2"/>
    <mergeCell ref="Q5:R5"/>
    <mergeCell ref="A4:H4"/>
    <mergeCell ref="I4:U4"/>
    <mergeCell ref="M5:N5"/>
    <mergeCell ref="O5:P5"/>
    <mergeCell ref="V4:AA4"/>
    <mergeCell ref="A5:A6"/>
    <mergeCell ref="B5:B6"/>
    <mergeCell ref="C5:C6"/>
    <mergeCell ref="D5:D6"/>
    <mergeCell ref="E5:E6"/>
    <mergeCell ref="F5:F6"/>
    <mergeCell ref="G5:G6"/>
    <mergeCell ref="H5:H6"/>
    <mergeCell ref="Y5:AA5"/>
    <mergeCell ref="V5:X5"/>
    <mergeCell ref="S5:S6"/>
    <mergeCell ref="T5:T6"/>
    <mergeCell ref="I5:J5"/>
    <mergeCell ref="K5:L5"/>
    <mergeCell ref="U5:U6"/>
  </mergeCells>
  <pageMargins left="0.7" right="0.7" top="0.75" bottom="0.75" header="0.3" footer="0.3"/>
  <pageSetup paperSize="9" orientation="landscape" r:id="rId1"/>
  <ignoredErrors>
    <ignoredError sqref="T7:T10 U7:U10 W10:X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Toscana -Entrate </vt:lpstr>
      <vt:lpstr>Toscana - Territorio </vt:lpstr>
      <vt:lpstr>Umbria -Entrate</vt:lpstr>
      <vt:lpstr>Umbria -Territorio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FUNARO MARIA GRAZIA</dc:creator>
  <cp:lastModifiedBy>FUNARO MARIA GRAZIA</cp:lastModifiedBy>
  <cp:lastPrinted>2014-08-04T15:01:12Z</cp:lastPrinted>
  <dcterms:created xsi:type="dcterms:W3CDTF">2012-04-06T10:09:24Z</dcterms:created>
  <dcterms:modified xsi:type="dcterms:W3CDTF">2014-08-06T13:38:55Z</dcterms:modified>
</cp:coreProperties>
</file>