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080" lockStructure="1"/>
  <bookViews>
    <workbookView xWindow="-15" yWindow="-15" windowWidth="9990" windowHeight="10335" tabRatio="713"/>
  </bookViews>
  <sheets>
    <sheet name="Abruzzo -Entrate " sheetId="6" r:id="rId1"/>
    <sheet name="Abruzzo-Territorio " sheetId="7" r:id="rId2"/>
    <sheet name="Marche -Entrate" sheetId="1" r:id="rId3"/>
    <sheet name="Marche -Territorio" sheetId="5" r:id="rId4"/>
  </sheets>
  <calcPr calcId="145621"/>
</workbook>
</file>

<file path=xl/calcChain.xml><?xml version="1.0" encoding="utf-8"?>
<calcChain xmlns="http://schemas.openxmlformats.org/spreadsheetml/2006/main">
  <c r="I15" i="5" l="1"/>
  <c r="I11" i="7"/>
  <c r="H11" i="7"/>
  <c r="G11" i="7"/>
  <c r="H7" i="7"/>
  <c r="H8" i="7"/>
  <c r="H9" i="7"/>
  <c r="H10" i="7"/>
  <c r="H6" i="7"/>
  <c r="G15" i="5" l="1"/>
  <c r="F15" i="5"/>
  <c r="E15" i="5"/>
  <c r="H8" i="5"/>
  <c r="H9" i="5"/>
  <c r="H10" i="5"/>
  <c r="H11" i="5"/>
  <c r="H12" i="5"/>
  <c r="H13" i="5"/>
  <c r="H14" i="5"/>
  <c r="H15" i="5"/>
  <c r="H7" i="5"/>
  <c r="F11" i="7" l="1"/>
  <c r="E11" i="7"/>
  <c r="H18" i="1" l="1"/>
  <c r="H9" i="6"/>
  <c r="Y22" i="6" l="1"/>
  <c r="X22" i="6"/>
  <c r="Y20" i="1"/>
  <c r="X20" i="1"/>
  <c r="L20" i="1"/>
  <c r="M20" i="1"/>
  <c r="W15" i="5"/>
  <c r="I20" i="1" l="1"/>
  <c r="Y11" i="7" l="1"/>
  <c r="Z11" i="7"/>
  <c r="AB11" i="7"/>
  <c r="AC11" i="7"/>
  <c r="M15" i="5" l="1"/>
  <c r="N15" i="5"/>
  <c r="T20" i="1"/>
  <c r="M11" i="7"/>
  <c r="N11" i="7"/>
  <c r="W7" i="7"/>
  <c r="W8" i="7"/>
  <c r="W9" i="7"/>
  <c r="W10" i="7"/>
  <c r="W6" i="7"/>
  <c r="V7" i="7"/>
  <c r="V8" i="7"/>
  <c r="V9" i="7"/>
  <c r="V10" i="7"/>
  <c r="V6" i="7"/>
  <c r="J22" i="6"/>
  <c r="K22" i="6"/>
  <c r="L22" i="6"/>
  <c r="M22" i="6"/>
  <c r="N22" i="6"/>
  <c r="O22" i="6"/>
  <c r="P22" i="6"/>
  <c r="Q22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J11" i="7"/>
  <c r="I22" i="6"/>
  <c r="V21" i="6"/>
  <c r="H21" i="6"/>
  <c r="V20" i="6"/>
  <c r="H20" i="6"/>
  <c r="V19" i="6"/>
  <c r="H19" i="6"/>
  <c r="V18" i="6"/>
  <c r="H18" i="6"/>
  <c r="V17" i="6"/>
  <c r="H17" i="6"/>
  <c r="V16" i="6"/>
  <c r="H16" i="6"/>
  <c r="V15" i="6"/>
  <c r="H15" i="6"/>
  <c r="V14" i="6"/>
  <c r="H14" i="6"/>
  <c r="V13" i="6"/>
  <c r="H13" i="6"/>
  <c r="V12" i="6"/>
  <c r="H12" i="6"/>
  <c r="V11" i="6"/>
  <c r="H11" i="6"/>
  <c r="V10" i="6"/>
  <c r="H10" i="6"/>
  <c r="V9" i="6"/>
  <c r="V8" i="6"/>
  <c r="H8" i="6"/>
  <c r="V7" i="6"/>
  <c r="U7" i="6"/>
  <c r="H7" i="6"/>
  <c r="W11" i="7" l="1"/>
  <c r="V11" i="7"/>
  <c r="V22" i="6"/>
  <c r="U22" i="6"/>
  <c r="H22" i="6"/>
  <c r="Z15" i="5"/>
  <c r="Y15" i="5"/>
  <c r="V15" i="5"/>
  <c r="J15" i="5"/>
  <c r="U8" i="1"/>
  <c r="V8" i="1"/>
  <c r="U9" i="1"/>
  <c r="V9" i="1"/>
  <c r="U10" i="1"/>
  <c r="V10" i="1"/>
  <c r="U11" i="1"/>
  <c r="V11" i="1"/>
  <c r="U12" i="1"/>
  <c r="V12" i="1"/>
  <c r="U14" i="1"/>
  <c r="V14" i="1"/>
  <c r="U15" i="1"/>
  <c r="V15" i="1"/>
  <c r="U16" i="1"/>
  <c r="V16" i="1"/>
  <c r="U17" i="1"/>
  <c r="V17" i="1"/>
  <c r="U18" i="1"/>
  <c r="V18" i="1"/>
  <c r="U19" i="1"/>
  <c r="V19" i="1"/>
  <c r="V7" i="1"/>
  <c r="V20" i="1" s="1"/>
  <c r="U7" i="1"/>
  <c r="H8" i="1"/>
  <c r="H9" i="1"/>
  <c r="H10" i="1"/>
  <c r="H11" i="1"/>
  <c r="H12" i="1"/>
  <c r="H13" i="1"/>
  <c r="H14" i="1"/>
  <c r="H15" i="1"/>
  <c r="H16" i="1"/>
  <c r="H17" i="1"/>
  <c r="H19" i="1"/>
  <c r="H7" i="1"/>
  <c r="H20" i="1" l="1"/>
  <c r="U20" i="1"/>
</calcChain>
</file>

<file path=xl/sharedStrings.xml><?xml version="1.0" encoding="utf-8"?>
<sst xmlns="http://schemas.openxmlformats.org/spreadsheetml/2006/main" count="364" uniqueCount="165">
  <si>
    <t>DATI IMMOBILE</t>
  </si>
  <si>
    <t>ADDETTI IMPIEGATI NEI CONTRATTI IN ESSERE</t>
  </si>
  <si>
    <t>TIPOLOGIA UFFICIO</t>
  </si>
  <si>
    <t>INDIRIZZO IMMOBILE</t>
  </si>
  <si>
    <t>COMUNE</t>
  </si>
  <si>
    <t>Prov.</t>
  </si>
  <si>
    <t xml:space="preserve">
N° dipendenti</t>
  </si>
  <si>
    <t>LIVELLO 1</t>
  </si>
  <si>
    <t>LIVELLO 2</t>
  </si>
  <si>
    <t>LIVELLO 3</t>
  </si>
  <si>
    <t>LIVELLO 4</t>
  </si>
  <si>
    <t>LIVELLO 5</t>
  </si>
  <si>
    <t>Toner</t>
  </si>
  <si>
    <t>Altro</t>
  </si>
  <si>
    <t>Tipologia</t>
  </si>
  <si>
    <t>Quantitativo in chilogrammi smaltiti</t>
  </si>
  <si>
    <t>n° contenitori utilizzati per lo smaltimento</t>
  </si>
  <si>
    <t>TOTALE</t>
  </si>
  <si>
    <t>Mq Uffici+Vani accessori</t>
  </si>
  <si>
    <t>DIR.REG. DELLE MARCHE + DIR. PROV. + UFF. TERR. DI ANCONA</t>
  </si>
  <si>
    <t>VIA PALESTRO 15, 60122 ANCONA</t>
  </si>
  <si>
    <t>UP - Servizi Catastali</t>
  </si>
  <si>
    <t xml:space="preserve">Via Palestro,15 </t>
  </si>
  <si>
    <t>DIR.REG. DELLE MARCHE + ARCH. ANCONA</t>
  </si>
  <si>
    <t>C.SO MAZZINI 55, 60122 ANCONA</t>
  </si>
  <si>
    <t>UP - Servizi Pubblicità Immobiliare</t>
  </si>
  <si>
    <t xml:space="preserve">Corso Mazzini, 55 </t>
  </si>
  <si>
    <t>UFF. TERR. DI SENIGALLIA</t>
  </si>
  <si>
    <t>VIA ABBAGNANO 2, 60019 SENIGALLIA</t>
  </si>
  <si>
    <t>UFF. TERR. DI JESI_NUOVA SEDE</t>
  </si>
  <si>
    <t>VIA PASQUINELLI 2</t>
  </si>
  <si>
    <t>DIR. PROV. + UFF. TERR. DI ASCOLI PICENO</t>
  </si>
  <si>
    <t>VIA MARINI 15, 63100 ASCOLI PICENO</t>
  </si>
  <si>
    <t>Ufficio Provinciale</t>
  </si>
  <si>
    <t xml:space="preserve">Via Marini, 15 </t>
  </si>
  <si>
    <t>UFF. TERR. DI SAN BENEDETTO DEL TRONTO</t>
  </si>
  <si>
    <t>VIA C.COLOMBO 99, 63039 S.BENEDETTO T.</t>
  </si>
  <si>
    <t>DIR. PROV. + UFF. TERR. DI FERMO</t>
  </si>
  <si>
    <t>VIA SALVO D'ACQUISTO 81</t>
  </si>
  <si>
    <t>UFF. TERR. DI TOLENTINO</t>
  </si>
  <si>
    <t>VIA BRODOLINI s.n., 62029 TOLENTINO</t>
  </si>
  <si>
    <t>DIR. PROV. + UFF. TERR. DI MACERATA</t>
  </si>
  <si>
    <t>VIA ROMA 157, 62100 MACERATA</t>
  </si>
  <si>
    <t xml:space="preserve">Piazza Mazzini, 74 </t>
  </si>
  <si>
    <t>SPORTELLO DI MACERATA - CIVITANOVA MARCHE</t>
  </si>
  <si>
    <t>VIA A. MORO s.n., 62012 CIVITANOVA M.</t>
  </si>
  <si>
    <t>UFF. TERR. DI URBINO</t>
  </si>
  <si>
    <t>VIA BRAMANTE 23, 61029 URBINO</t>
  </si>
  <si>
    <t>DIR. PROV. + UFF. TERR. DI PESARO</t>
  </si>
  <si>
    <t>VIA MAMELI 9, 61100 PESARO</t>
  </si>
  <si>
    <t xml:space="preserve">Via Mameli, 9 </t>
  </si>
  <si>
    <t>UFF. TERR. DI FANO</t>
  </si>
  <si>
    <t>VIA FANELLA 93, 61032 FANO</t>
  </si>
  <si>
    <t>ANCONA</t>
  </si>
  <si>
    <t>JESI</t>
  </si>
  <si>
    <t>SENIGALLIA</t>
  </si>
  <si>
    <t>AN</t>
  </si>
  <si>
    <t xml:space="preserve">ANCONA </t>
  </si>
  <si>
    <t xml:space="preserve">AN </t>
  </si>
  <si>
    <t>ASCOLI PICENO</t>
  </si>
  <si>
    <t>AP</t>
  </si>
  <si>
    <t xml:space="preserve">AP </t>
  </si>
  <si>
    <t>SAN BENEDETTO DEL TRONTO</t>
  </si>
  <si>
    <t>FERMO</t>
  </si>
  <si>
    <t>FM</t>
  </si>
  <si>
    <t>TOLENTINO</t>
  </si>
  <si>
    <t>MC</t>
  </si>
  <si>
    <t>MACERATA</t>
  </si>
  <si>
    <t xml:space="preserve">MC </t>
  </si>
  <si>
    <t>CIVITANOVA MARCHE</t>
  </si>
  <si>
    <t xml:space="preserve">URBINO </t>
  </si>
  <si>
    <t>PS</t>
  </si>
  <si>
    <t>PESARO</t>
  </si>
  <si>
    <t xml:space="preserve">PESARO </t>
  </si>
  <si>
    <t xml:space="preserve">PS </t>
  </si>
  <si>
    <t>FANO</t>
  </si>
  <si>
    <t>Sede Staccata - Servizi Pubblicità Immobiliare</t>
  </si>
  <si>
    <t xml:space="preserve">Viale Trieste, 43 </t>
  </si>
  <si>
    <t xml:space="preserve">FERMO </t>
  </si>
  <si>
    <t xml:space="preserve">Via Ghino Valenti, 57 </t>
  </si>
  <si>
    <t xml:space="preserve">MACERATA </t>
  </si>
  <si>
    <t xml:space="preserve">Via Calbiancone Strada Prov.le Urb </t>
  </si>
  <si>
    <t>D - Front - office</t>
  </si>
  <si>
    <t>DIR. REG. ABRUZZO</t>
  </si>
  <si>
    <t>VIA ZARA 10/12</t>
  </si>
  <si>
    <t>L'AQUILA</t>
  </si>
  <si>
    <t>AQ</t>
  </si>
  <si>
    <t>DIR. PROV + UFF. TERR. DI L'AQUILA</t>
  </si>
  <si>
    <t>VIA FRANCESCO FILOMUSI GUELFI</t>
  </si>
  <si>
    <t>UFF. TERR. DI  SULMONA</t>
  </si>
  <si>
    <t>VIA SALVEMINI, N.2</t>
  </si>
  <si>
    <t>SULMONA</t>
  </si>
  <si>
    <t>UFF.  TERR. DI  AVEZZANO</t>
  </si>
  <si>
    <t>VIA DON MINZONI, N.5</t>
  </si>
  <si>
    <t>AVEZZANO</t>
  </si>
  <si>
    <t>UFF. TERR.  DI  CASTEL DI SANGRO</t>
  </si>
  <si>
    <t>VIA COSTA CALDA, N.11</t>
  </si>
  <si>
    <t>CASTEL DI SANGRO</t>
  </si>
  <si>
    <t>UFF. TERR. DI  VASTO</t>
  </si>
  <si>
    <t>VIA SANTA LUCIA 55</t>
  </si>
  <si>
    <t>VASTO</t>
  </si>
  <si>
    <t>CH</t>
  </si>
  <si>
    <t>DIR. PROV. + UFF. TERR. DI CHIETI</t>
  </si>
  <si>
    <t>VIALE UNITA' D'ITALIA, N. 90/92   CHIETI SCALO</t>
  </si>
  <si>
    <t>CHIETI</t>
  </si>
  <si>
    <t>UFF. TERR. DI  LANCIANO</t>
  </si>
  <si>
    <t>VIA E. TINARI, snc</t>
  </si>
  <si>
    <t>LANCIANO</t>
  </si>
  <si>
    <t>UFF. TERR. DI  ORTONA</t>
  </si>
  <si>
    <t>VIA MONTE MAIELLA, N.79/VIA GIRO DEGLI ULIVETI N.17</t>
  </si>
  <si>
    <t>ORTONA</t>
  </si>
  <si>
    <t>UFF. TERR. DI PESCARA</t>
  </si>
  <si>
    <t>PIAZZA ITALIA, 15</t>
  </si>
  <si>
    <t>PESCARA</t>
  </si>
  <si>
    <t>PE</t>
  </si>
  <si>
    <t>SPORTELLO DI PESCARA - POPOLI</t>
  </si>
  <si>
    <t>CORSO GRAMSCI, N.100</t>
  </si>
  <si>
    <t>POPOLI</t>
  </si>
  <si>
    <t>DIR. PROV. DI PESCARA + C.O. + C.A.M.</t>
  </si>
  <si>
    <t>VIA RIO SPARTO, 21</t>
  </si>
  <si>
    <t>DIR. PROV. + UFF. TERR. DI TERAMO</t>
  </si>
  <si>
    <t>LARGO MADONNA DELLE GRAZIE SNC</t>
  </si>
  <si>
    <t>TERAMO</t>
  </si>
  <si>
    <t>TE</t>
  </si>
  <si>
    <t>UFF. TERR. DI  ATRI</t>
  </si>
  <si>
    <t>VIA TROIANO ODAZI SNC</t>
  </si>
  <si>
    <t>ATRI</t>
  </si>
  <si>
    <t>UFF. TERR.  DI  GIULIANOVA</t>
  </si>
  <si>
    <t>VIA TURATI, N. 138/B</t>
  </si>
  <si>
    <t>GIULIANOVA</t>
  </si>
  <si>
    <t>Via Salaria Antica Est, Civ. 27 Ed.</t>
  </si>
  <si>
    <t>Viale Amendola, 62</t>
  </si>
  <si>
    <t>Piazza Italia, 1</t>
  </si>
  <si>
    <t>Archivio</t>
  </si>
  <si>
    <t>Via Campania, 27</t>
  </si>
  <si>
    <t>L.go Madonna delle Grazie, snc</t>
  </si>
  <si>
    <t>tubi fluorescenti</t>
  </si>
  <si>
    <t>carta plastica vetro</t>
  </si>
  <si>
    <t>080318</t>
  </si>
  <si>
    <t>DIREZIONE REGIONALE MARCHE - ENTRATE</t>
  </si>
  <si>
    <t xml:space="preserve">Uffici </t>
  </si>
  <si>
    <t>Front office</t>
  </si>
  <si>
    <t xml:space="preserve">Vani accessori </t>
  </si>
  <si>
    <t>N° addetti</t>
  </si>
  <si>
    <t>Ore settimanali</t>
  </si>
  <si>
    <t>N° addetti L. 407/90</t>
  </si>
  <si>
    <t>Totale addetti</t>
  </si>
  <si>
    <t>Totale ore settimanali</t>
  </si>
  <si>
    <t>Chilogrammi smaltiti</t>
  </si>
  <si>
    <t>DIREZIONE REGIONALE MARCHE - TERRITORIO</t>
  </si>
  <si>
    <t xml:space="preserve"> Uffici</t>
  </si>
  <si>
    <t xml:space="preserve"> Front - office</t>
  </si>
  <si>
    <t>Uffici</t>
  </si>
  <si>
    <t>Front - office</t>
  </si>
  <si>
    <t xml:space="preserve"> CER 08 03 18</t>
  </si>
  <si>
    <t>RIFIUTI SPECIALI - smaltimento annuo</t>
  </si>
  <si>
    <t>DIREZIONE REGIONALE ABRUZZO - ENTRATE</t>
  </si>
  <si>
    <t>Mq Uffici + Vani accessori</t>
  </si>
  <si>
    <t>Front Office</t>
  </si>
  <si>
    <t>N° dipendenti</t>
  </si>
  <si>
    <t>LOTTO 6</t>
  </si>
  <si>
    <t>DIREZIONE REGIONALE ABRUZZO  TERRITORIO</t>
  </si>
  <si>
    <t>mq postazioni lavoro adiacenti archivi (canone uffici)</t>
  </si>
  <si>
    <t>Archivi oggetto di pulizie frequenti
(canone Aree Tecniche)</t>
  </si>
  <si>
    <t>Mq UFFICI + Front Office+
postazioni lavoro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</si>
</sst>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9" fontId="6" fillId="0" borderId="0" applyFont="0" applyFill="0" applyBorder="0" applyAlignment="0" applyProtection="0"/>
  </cellStyleXfs>
  <cellXfs count="286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/>
    <xf numFmtId="0" fontId="0" fillId="0" borderId="0" xfId="0" applyAlignment="1">
      <alignment horizontal="center"/>
    </xf>
    <xf numFmtId="0" fontId="0" fillId="5" borderId="0" xfId="0" applyFill="1"/>
    <xf numFmtId="3" fontId="2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8" fillId="0" borderId="5" xfId="2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7" fillId="6" borderId="5" xfId="2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2" fontId="8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9" fillId="0" borderId="21" xfId="2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9" fillId="0" borderId="20" xfId="2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3" fontId="0" fillId="0" borderId="3" xfId="0" applyNumberFormat="1" applyFont="1" applyBorder="1" applyAlignment="1">
      <alignment horizontal="center"/>
    </xf>
    <xf numFmtId="0" fontId="7" fillId="6" borderId="11" xfId="2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/>
    <xf numFmtId="3" fontId="2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7" fillId="6" borderId="12" xfId="2" applyFont="1" applyFill="1" applyBorder="1" applyAlignment="1" applyProtection="1">
      <alignment horizontal="center" vertical="center" wrapText="1"/>
      <protection locked="0"/>
    </xf>
    <xf numFmtId="0" fontId="7" fillId="6" borderId="7" xfId="2" applyFont="1" applyFill="1" applyBorder="1" applyAlignment="1" applyProtection="1">
      <alignment horizontal="center" vertical="center" wrapText="1"/>
      <protection locked="0"/>
    </xf>
    <xf numFmtId="0" fontId="7" fillId="6" borderId="6" xfId="2" applyFont="1" applyFill="1" applyBorder="1" applyAlignment="1" applyProtection="1">
      <alignment horizontal="center" vertical="center" wrapText="1"/>
      <protection locked="0"/>
    </xf>
    <xf numFmtId="0" fontId="7" fillId="6" borderId="8" xfId="2" applyFont="1" applyFill="1" applyBorder="1" applyAlignment="1" applyProtection="1">
      <alignment horizontal="center" vertical="center" wrapText="1"/>
      <protection locked="0"/>
    </xf>
    <xf numFmtId="3" fontId="4" fillId="6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6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7" xfId="0" applyFont="1" applyFill="1" applyBorder="1" applyAlignment="1" applyProtection="1">
      <alignment horizontal="right" vertical="center" wrapText="1"/>
      <protection locked="0"/>
    </xf>
    <xf numFmtId="0" fontId="0" fillId="6" borderId="7" xfId="0" applyFont="1" applyFill="1" applyBorder="1" applyAlignment="1" applyProtection="1">
      <alignment horizontal="right" vertical="center" wrapText="1"/>
    </xf>
    <xf numFmtId="2" fontId="0" fillId="6" borderId="8" xfId="0" applyNumberFormat="1" applyFont="1" applyFill="1" applyBorder="1" applyAlignment="1" applyProtection="1">
      <alignment horizontal="right" vertical="center" wrapText="1"/>
    </xf>
    <xf numFmtId="0" fontId="11" fillId="6" borderId="6" xfId="0" applyFont="1" applyFill="1" applyBorder="1" applyAlignment="1" applyProtection="1">
      <alignment vertical="center" wrapText="1"/>
      <protection locked="0"/>
    </xf>
    <xf numFmtId="0" fontId="0" fillId="6" borderId="7" xfId="0" applyFont="1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3" fontId="4" fillId="6" borderId="5" xfId="0" applyNumberFormat="1" applyFont="1" applyFill="1" applyBorder="1" applyAlignment="1" applyProtection="1">
      <alignment horizontal="right" vertical="center" wrapText="1"/>
      <protection locked="0"/>
    </xf>
    <xf numFmtId="3" fontId="0" fillId="6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5" xfId="0" applyFont="1" applyFill="1" applyBorder="1" applyAlignment="1" applyProtection="1">
      <alignment horizontal="right" vertical="center" wrapText="1"/>
      <protection locked="0"/>
    </xf>
    <xf numFmtId="0" fontId="0" fillId="6" borderId="5" xfId="0" applyFont="1" applyFill="1" applyBorder="1" applyAlignment="1" applyProtection="1">
      <alignment horizontal="right" vertical="center" wrapText="1"/>
    </xf>
    <xf numFmtId="2" fontId="0" fillId="6" borderId="12" xfId="0" applyNumberFormat="1" applyFont="1" applyFill="1" applyBorder="1" applyAlignment="1" applyProtection="1">
      <alignment horizontal="right" vertical="center" wrapText="1"/>
    </xf>
    <xf numFmtId="0" fontId="11" fillId="6" borderId="1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7" fillId="8" borderId="11" xfId="2" applyFont="1" applyFill="1" applyBorder="1" applyAlignment="1" applyProtection="1">
      <alignment horizontal="center" vertical="center" wrapText="1"/>
      <protection locked="0"/>
    </xf>
    <xf numFmtId="0" fontId="7" fillId="8" borderId="5" xfId="2" applyFont="1" applyFill="1" applyBorder="1" applyAlignment="1" applyProtection="1">
      <alignment horizontal="center" vertical="center" wrapText="1"/>
      <protection locked="0"/>
    </xf>
    <xf numFmtId="0" fontId="7" fillId="8" borderId="12" xfId="2" applyFont="1" applyFill="1" applyBorder="1" applyAlignment="1" applyProtection="1">
      <alignment horizontal="center" vertical="center" wrapText="1"/>
      <protection locked="0"/>
    </xf>
    <xf numFmtId="3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0" fillId="8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8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8" borderId="5" xfId="0" applyFont="1" applyFill="1" applyBorder="1" applyAlignment="1" applyProtection="1">
      <alignment horizontal="right" vertical="center" wrapText="1"/>
      <protection locked="0"/>
    </xf>
    <xf numFmtId="0" fontId="0" fillId="8" borderId="5" xfId="0" applyFont="1" applyFill="1" applyBorder="1" applyAlignment="1" applyProtection="1">
      <alignment horizontal="right" vertical="center" wrapText="1"/>
    </xf>
    <xf numFmtId="2" fontId="0" fillId="8" borderId="12" xfId="0" applyNumberFormat="1" applyFont="1" applyFill="1" applyBorder="1" applyAlignment="1" applyProtection="1">
      <alignment horizontal="right" vertical="center" wrapText="1"/>
    </xf>
    <xf numFmtId="0" fontId="11" fillId="8" borderId="1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0" fillId="8" borderId="5" xfId="0" applyFont="1" applyFill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 wrapText="1"/>
      <protection locked="0"/>
    </xf>
    <xf numFmtId="2" fontId="0" fillId="8" borderId="5" xfId="0" applyNumberFormat="1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0" fontId="0" fillId="8" borderId="5" xfId="0" applyFill="1" applyBorder="1"/>
    <xf numFmtId="0" fontId="11" fillId="6" borderId="13" xfId="0" applyFont="1" applyFill="1" applyBorder="1" applyAlignment="1" applyProtection="1">
      <alignment vertical="center" wrapText="1"/>
      <protection locked="0"/>
    </xf>
    <xf numFmtId="0" fontId="0" fillId="6" borderId="14" xfId="0" applyFont="1" applyFill="1" applyBorder="1" applyAlignment="1" applyProtection="1">
      <alignment vertical="center" wrapText="1"/>
      <protection locked="0"/>
    </xf>
    <xf numFmtId="0" fontId="0" fillId="6" borderId="14" xfId="0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 applyProtection="1">
      <alignment horizontal="center" vertical="center" wrapText="1"/>
      <protection locked="0"/>
    </xf>
    <xf numFmtId="3" fontId="0" fillId="6" borderId="13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14" xfId="0" applyFont="1" applyFill="1" applyBorder="1" applyAlignment="1" applyProtection="1">
      <alignment horizontal="right" vertical="center" wrapText="1"/>
      <protection locked="0"/>
    </xf>
    <xf numFmtId="0" fontId="0" fillId="6" borderId="14" xfId="0" applyFont="1" applyFill="1" applyBorder="1" applyAlignment="1" applyProtection="1">
      <alignment horizontal="right" vertical="center" wrapText="1"/>
    </xf>
    <xf numFmtId="2" fontId="0" fillId="6" borderId="15" xfId="0" applyNumberFormat="1" applyFont="1" applyFill="1" applyBorder="1" applyAlignment="1" applyProtection="1">
      <alignment horizontal="right" vertical="center" wrapText="1"/>
    </xf>
    <xf numFmtId="0" fontId="7" fillId="6" borderId="13" xfId="2" applyFont="1" applyFill="1" applyBorder="1" applyAlignment="1" applyProtection="1">
      <alignment horizontal="center" vertical="center" wrapText="1"/>
      <protection locked="0"/>
    </xf>
    <xf numFmtId="0" fontId="7" fillId="6" borderId="14" xfId="2" applyFont="1" applyFill="1" applyBorder="1" applyAlignment="1" applyProtection="1">
      <alignment horizontal="center" vertical="center" wrapText="1"/>
      <protection locked="0"/>
    </xf>
    <xf numFmtId="0" fontId="7" fillId="6" borderId="15" xfId="2" applyFont="1" applyFill="1" applyBorder="1" applyAlignment="1" applyProtection="1">
      <alignment horizontal="center" vertical="center" wrapText="1"/>
      <protection locked="0"/>
    </xf>
    <xf numFmtId="3" fontId="4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11" xfId="2" applyFont="1" applyFill="1" applyBorder="1" applyAlignment="1" applyProtection="1">
      <alignment horizontal="center" vertical="center" wrapText="1"/>
      <protection locked="0"/>
    </xf>
    <xf numFmtId="0" fontId="5" fillId="8" borderId="11" xfId="2" applyFont="1" applyFill="1" applyBorder="1" applyAlignment="1" applyProtection="1">
      <alignment horizontal="center" vertical="center" wrapText="1"/>
      <protection locked="0"/>
    </xf>
    <xf numFmtId="0" fontId="5" fillId="8" borderId="5" xfId="2" applyFont="1" applyFill="1" applyBorder="1" applyAlignment="1" applyProtection="1">
      <alignment horizontal="center" vertical="center" wrapText="1"/>
      <protection locked="0"/>
    </xf>
    <xf numFmtId="4" fontId="0" fillId="8" borderId="5" xfId="0" applyNumberFormat="1" applyFont="1" applyFill="1" applyBorder="1" applyAlignment="1" applyProtection="1">
      <alignment vertical="center" wrapText="1"/>
      <protection locked="0"/>
    </xf>
    <xf numFmtId="4" fontId="0" fillId="8" borderId="12" xfId="0" applyNumberFormat="1" applyFont="1" applyFill="1" applyBorder="1" applyAlignment="1" applyProtection="1">
      <alignment vertical="center" wrapText="1"/>
      <protection locked="0"/>
    </xf>
    <xf numFmtId="0" fontId="11" fillId="8" borderId="5" xfId="0" applyFont="1" applyFill="1" applyBorder="1" applyAlignment="1" applyProtection="1">
      <alignment vertical="center" wrapText="1"/>
      <protection locked="0"/>
    </xf>
    <xf numFmtId="0" fontId="0" fillId="8" borderId="12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2" xfId="2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/>
    <xf numFmtId="2" fontId="0" fillId="6" borderId="5" xfId="0" applyNumberFormat="1" applyFill="1" applyBorder="1" applyAlignment="1"/>
    <xf numFmtId="0" fontId="0" fillId="6" borderId="5" xfId="0" applyFont="1" applyFill="1" applyBorder="1" applyAlignment="1" applyProtection="1">
      <alignment horizontal="center" vertical="center" wrapText="1"/>
    </xf>
    <xf numFmtId="2" fontId="0" fillId="6" borderId="12" xfId="0" applyNumberFormat="1" applyFont="1" applyFill="1" applyBorder="1" applyAlignment="1" applyProtection="1">
      <alignment vertical="center" wrapText="1"/>
    </xf>
    <xf numFmtId="49" fontId="0" fillId="6" borderId="11" xfId="0" applyNumberFormat="1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>
      <alignment horizontal="center" vertical="center" wrapText="1"/>
      <protection locked="0"/>
    </xf>
    <xf numFmtId="49" fontId="7" fillId="6" borderId="12" xfId="2" applyNumberFormat="1" applyFont="1" applyFill="1" applyBorder="1" applyAlignment="1" applyProtection="1">
      <alignment horizontal="center" vertical="center"/>
      <protection locked="0"/>
    </xf>
    <xf numFmtId="0" fontId="0" fillId="6" borderId="11" xfId="0" applyFill="1" applyBorder="1"/>
    <xf numFmtId="0" fontId="0" fillId="6" borderId="5" xfId="0" applyFill="1" applyBorder="1" applyAlignment="1">
      <alignment horizontal="center"/>
    </xf>
    <xf numFmtId="2" fontId="0" fillId="6" borderId="12" xfId="0" applyNumberFormat="1" applyFill="1" applyBorder="1" applyAlignment="1"/>
    <xf numFmtId="0" fontId="0" fillId="6" borderId="12" xfId="0" applyFill="1" applyBorder="1"/>
    <xf numFmtId="0" fontId="7" fillId="8" borderId="12" xfId="2" applyFont="1" applyFill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center" vertical="center" wrapText="1"/>
      <protection locked="0"/>
    </xf>
    <xf numFmtId="0" fontId="0" fillId="8" borderId="5" xfId="0" applyNumberFormat="1" applyFont="1" applyFill="1" applyBorder="1" applyAlignment="1" applyProtection="1">
      <alignment vertical="center" wrapText="1"/>
      <protection locked="0"/>
    </xf>
    <xf numFmtId="2" fontId="0" fillId="8" borderId="5" xfId="0" applyNumberFormat="1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horizontal="center" vertical="center" wrapText="1"/>
    </xf>
    <xf numFmtId="2" fontId="0" fillId="8" borderId="12" xfId="0" applyNumberFormat="1" applyFont="1" applyFill="1" applyBorder="1" applyAlignment="1" applyProtection="1">
      <alignment vertical="center" wrapText="1"/>
    </xf>
    <xf numFmtId="49" fontId="0" fillId="8" borderId="11" xfId="0" applyNumberFormat="1" applyFill="1" applyBorder="1" applyAlignment="1" applyProtection="1">
      <alignment horizontal="center" vertical="center" wrapText="1"/>
      <protection locked="0"/>
    </xf>
    <xf numFmtId="2" fontId="0" fillId="8" borderId="5" xfId="0" applyNumberFormat="1" applyFill="1" applyBorder="1" applyAlignment="1"/>
    <xf numFmtId="0" fontId="7" fillId="6" borderId="18" xfId="2" applyFont="1" applyFill="1" applyBorder="1" applyAlignment="1" applyProtection="1">
      <alignment horizontal="center" vertical="center" wrapText="1"/>
      <protection locked="0"/>
    </xf>
    <xf numFmtId="0" fontId="7" fillId="6" borderId="15" xfId="2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  <xf numFmtId="0" fontId="0" fillId="6" borderId="4" xfId="0" applyFill="1" applyBorder="1"/>
    <xf numFmtId="2" fontId="0" fillId="6" borderId="4" xfId="0" applyNumberFormat="1" applyFill="1" applyBorder="1" applyAlignment="1"/>
    <xf numFmtId="0" fontId="0" fillId="6" borderId="4" xfId="0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 applyProtection="1">
      <alignment horizontal="center" vertical="center" wrapText="1"/>
    </xf>
    <xf numFmtId="2" fontId="0" fillId="6" borderId="19" xfId="0" applyNumberFormat="1" applyFont="1" applyFill="1" applyBorder="1" applyAlignment="1" applyProtection="1">
      <alignment vertical="center" wrapText="1"/>
    </xf>
    <xf numFmtId="49" fontId="0" fillId="6" borderId="13" xfId="0" applyNumberFormat="1" applyFill="1" applyBorder="1" applyAlignment="1" applyProtection="1">
      <alignment horizontal="center" vertical="center" wrapText="1"/>
      <protection locked="0"/>
    </xf>
    <xf numFmtId="0" fontId="5" fillId="6" borderId="9" xfId="2" applyFont="1" applyFill="1" applyBorder="1" applyAlignment="1" applyProtection="1">
      <alignment horizontal="center" vertical="center" wrapText="1"/>
      <protection locked="0"/>
    </xf>
    <xf numFmtId="0" fontId="7" fillId="6" borderId="9" xfId="2" applyFont="1" applyFill="1" applyBorder="1" applyAlignment="1" applyProtection="1">
      <alignment horizontal="center" vertical="center" wrapText="1"/>
      <protection locked="0"/>
    </xf>
    <xf numFmtId="0" fontId="5" fillId="8" borderId="9" xfId="2" applyFont="1" applyFill="1" applyBorder="1" applyAlignment="1" applyProtection="1">
      <alignment horizontal="center" vertical="center" wrapText="1"/>
      <protection locked="0"/>
    </xf>
    <xf numFmtId="0" fontId="7" fillId="8" borderId="9" xfId="2" applyFont="1" applyFill="1" applyBorder="1" applyAlignment="1" applyProtection="1">
      <alignment horizontal="center" vertical="center" wrapText="1"/>
      <protection locked="0"/>
    </xf>
    <xf numFmtId="0" fontId="0" fillId="8" borderId="12" xfId="0" applyNumberFormat="1" applyFont="1" applyFill="1" applyBorder="1" applyAlignment="1" applyProtection="1">
      <alignment vertical="center" wrapText="1"/>
      <protection locked="0"/>
    </xf>
    <xf numFmtId="0" fontId="0" fillId="8" borderId="12" xfId="0" applyFill="1" applyBorder="1"/>
    <xf numFmtId="0" fontId="5" fillId="8" borderId="13" xfId="2" applyFont="1" applyFill="1" applyBorder="1" applyAlignment="1" applyProtection="1">
      <alignment horizontal="center" vertical="center" wrapText="1"/>
      <protection locked="0"/>
    </xf>
    <xf numFmtId="0" fontId="5" fillId="8" borderId="17" xfId="2" applyFont="1" applyFill="1" applyBorder="1" applyAlignment="1" applyProtection="1">
      <alignment horizontal="center" vertical="center" wrapText="1"/>
      <protection locked="0"/>
    </xf>
    <xf numFmtId="0" fontId="7" fillId="8" borderId="17" xfId="2" applyFont="1" applyFill="1" applyBorder="1" applyAlignment="1" applyProtection="1">
      <alignment horizontal="center" vertical="center" wrapText="1"/>
      <protection locked="0"/>
    </xf>
    <xf numFmtId="0" fontId="0" fillId="8" borderId="13" xfId="0" applyFont="1" applyFill="1" applyBorder="1" applyAlignment="1" applyProtection="1">
      <alignment horizontal="center" vertical="center" wrapText="1"/>
      <protection locked="0"/>
    </xf>
    <xf numFmtId="0" fontId="0" fillId="8" borderId="14" xfId="0" applyFont="1" applyFill="1" applyBorder="1" applyAlignment="1" applyProtection="1">
      <alignment horizontal="center" vertical="center" wrapText="1"/>
      <protection locked="0"/>
    </xf>
    <xf numFmtId="0" fontId="0" fillId="8" borderId="14" xfId="0" applyFill="1" applyBorder="1"/>
    <xf numFmtId="0" fontId="0" fillId="8" borderId="4" xfId="0" applyFill="1" applyBorder="1"/>
    <xf numFmtId="0" fontId="0" fillId="8" borderId="19" xfId="0" applyFill="1" applyBorder="1"/>
    <xf numFmtId="0" fontId="0" fillId="8" borderId="14" xfId="0" applyFill="1" applyBorder="1" applyAlignment="1" applyProtection="1">
      <alignment horizontal="center" vertical="center" wrapText="1"/>
      <protection locked="0"/>
    </xf>
    <xf numFmtId="0" fontId="0" fillId="8" borderId="15" xfId="0" applyFill="1" applyBorder="1" applyAlignment="1" applyProtection="1">
      <alignment horizontal="center" vertical="center" wrapText="1"/>
      <protection locked="0"/>
    </xf>
    <xf numFmtId="3" fontId="5" fillId="8" borderId="11" xfId="2" applyNumberFormat="1" applyFont="1" applyFill="1" applyBorder="1" applyAlignment="1" applyProtection="1">
      <alignment horizontal="right" vertical="center"/>
      <protection locked="0"/>
    </xf>
    <xf numFmtId="3" fontId="5" fillId="8" borderId="5" xfId="2" applyNumberFormat="1" applyFont="1" applyFill="1" applyBorder="1" applyAlignment="1" applyProtection="1">
      <alignment horizontal="right" vertical="center"/>
      <protection locked="0"/>
    </xf>
    <xf numFmtId="3" fontId="5" fillId="8" borderId="27" xfId="2" applyNumberFormat="1" applyFont="1" applyFill="1" applyBorder="1" applyAlignment="1" applyProtection="1">
      <alignment horizontal="right" vertical="center"/>
      <protection locked="0"/>
    </xf>
    <xf numFmtId="3" fontId="5" fillId="6" borderId="11" xfId="2" applyNumberFormat="1" applyFont="1" applyFill="1" applyBorder="1" applyAlignment="1" applyProtection="1">
      <alignment horizontal="right" vertical="center"/>
      <protection locked="0"/>
    </xf>
    <xf numFmtId="3" fontId="5" fillId="6" borderId="5" xfId="2" applyNumberFormat="1" applyFont="1" applyFill="1" applyBorder="1" applyAlignment="1" applyProtection="1">
      <alignment horizontal="right" vertical="center"/>
      <protection locked="0"/>
    </xf>
    <xf numFmtId="3" fontId="5" fillId="6" borderId="27" xfId="2" applyNumberFormat="1" applyFont="1" applyFill="1" applyBorder="1" applyAlignment="1" applyProtection="1">
      <alignment horizontal="right" vertical="center"/>
      <protection locked="0"/>
    </xf>
    <xf numFmtId="3" fontId="5" fillId="6" borderId="6" xfId="2" applyNumberFormat="1" applyFont="1" applyFill="1" applyBorder="1" applyAlignment="1" applyProtection="1">
      <alignment horizontal="right" vertical="center"/>
      <protection locked="0"/>
    </xf>
    <xf numFmtId="3" fontId="5" fillId="6" borderId="7" xfId="2" applyNumberFormat="1" applyFont="1" applyFill="1" applyBorder="1" applyAlignment="1" applyProtection="1">
      <alignment horizontal="right" vertical="center"/>
      <protection locked="0"/>
    </xf>
    <xf numFmtId="3" fontId="5" fillId="6" borderId="26" xfId="2" applyNumberFormat="1" applyFont="1" applyFill="1" applyBorder="1" applyAlignment="1" applyProtection="1">
      <alignment horizontal="right" vertical="center"/>
      <protection locked="0"/>
    </xf>
    <xf numFmtId="3" fontId="5" fillId="6" borderId="13" xfId="2" applyNumberFormat="1" applyFont="1" applyFill="1" applyBorder="1" applyAlignment="1" applyProtection="1">
      <alignment horizontal="right" vertical="center"/>
      <protection locked="0"/>
    </xf>
    <xf numFmtId="3" fontId="5" fillId="6" borderId="14" xfId="2" applyNumberFormat="1" applyFont="1" applyFill="1" applyBorder="1" applyAlignment="1" applyProtection="1">
      <alignment horizontal="right" vertical="center"/>
      <protection locked="0"/>
    </xf>
    <xf numFmtId="3" fontId="5" fillId="6" borderId="28" xfId="2" applyNumberFormat="1" applyFont="1" applyFill="1" applyBorder="1" applyAlignment="1" applyProtection="1">
      <alignment horizontal="right" vertical="center"/>
      <protection locked="0"/>
    </xf>
    <xf numFmtId="3" fontId="0" fillId="0" borderId="2" xfId="0" applyNumberFormat="1" applyFont="1" applyBorder="1" applyAlignment="1">
      <alignment horizontal="center"/>
    </xf>
    <xf numFmtId="3" fontId="5" fillId="8" borderId="12" xfId="2" applyNumberFormat="1" applyFont="1" applyFill="1" applyBorder="1" applyAlignment="1" applyProtection="1">
      <alignment horizontal="right" vertical="center"/>
      <protection locked="0"/>
    </xf>
    <xf numFmtId="3" fontId="5" fillId="6" borderId="12" xfId="2" applyNumberFormat="1" applyFont="1" applyFill="1" applyBorder="1" applyAlignment="1" applyProtection="1">
      <alignment horizontal="right" vertical="center"/>
      <protection locked="0"/>
    </xf>
    <xf numFmtId="3" fontId="5" fillId="6" borderId="15" xfId="2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6" borderId="0" xfId="0" applyFill="1"/>
    <xf numFmtId="0" fontId="5" fillId="6" borderId="6" xfId="2" applyFont="1" applyFill="1" applyBorder="1" applyAlignment="1" applyProtection="1">
      <alignment horizontal="center" vertical="center" wrapText="1"/>
      <protection locked="0"/>
    </xf>
    <xf numFmtId="0" fontId="5" fillId="6" borderId="7" xfId="2" applyFont="1" applyFill="1" applyBorder="1" applyAlignment="1" applyProtection="1">
      <alignment horizontal="center" vertical="center" wrapText="1"/>
      <protection locked="0"/>
    </xf>
    <xf numFmtId="4" fontId="0" fillId="6" borderId="7" xfId="0" applyNumberFormat="1" applyFont="1" applyFill="1" applyBorder="1" applyAlignment="1" applyProtection="1">
      <alignment vertical="center" wrapText="1"/>
      <protection locked="0"/>
    </xf>
    <xf numFmtId="4" fontId="0" fillId="6" borderId="8" xfId="0" applyNumberFormat="1" applyFont="1" applyFill="1" applyBorder="1" applyAlignment="1" applyProtection="1">
      <alignment vertical="center" wrapText="1"/>
      <protection locked="0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5" fillId="6" borderId="5" xfId="2" applyFont="1" applyFill="1" applyBorder="1" applyAlignment="1" applyProtection="1">
      <alignment horizontal="center" vertical="center" wrapText="1"/>
      <protection locked="0"/>
    </xf>
    <xf numFmtId="4" fontId="0" fillId="6" borderId="5" xfId="0" applyNumberFormat="1" applyFont="1" applyFill="1" applyBorder="1" applyAlignment="1" applyProtection="1">
      <alignment vertical="center" wrapText="1"/>
      <protection locked="0"/>
    </xf>
    <xf numFmtId="4" fontId="0" fillId="6" borderId="12" xfId="0" applyNumberFormat="1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vertical="center" wrapText="1"/>
      <protection locked="0"/>
    </xf>
    <xf numFmtId="0" fontId="0" fillId="6" borderId="12" xfId="0" applyFont="1" applyFill="1" applyBorder="1" applyAlignment="1" applyProtection="1">
      <alignment vertical="center" wrapText="1"/>
      <protection locked="0"/>
    </xf>
    <xf numFmtId="0" fontId="5" fillId="6" borderId="13" xfId="2" applyFont="1" applyFill="1" applyBorder="1" applyAlignment="1" applyProtection="1">
      <alignment horizontal="center" vertical="center" wrapText="1"/>
      <protection locked="0"/>
    </xf>
    <xf numFmtId="0" fontId="5" fillId="6" borderId="14" xfId="2" applyFont="1" applyFill="1" applyBorder="1" applyAlignment="1" applyProtection="1">
      <alignment horizontal="center" vertical="center" wrapText="1"/>
      <protection locked="0"/>
    </xf>
    <xf numFmtId="4" fontId="0" fillId="6" borderId="14" xfId="0" applyNumberFormat="1" applyFont="1" applyFill="1" applyBorder="1" applyAlignment="1" applyProtection="1">
      <alignment vertical="center" wrapText="1"/>
      <protection locked="0"/>
    </xf>
    <xf numFmtId="4" fontId="0" fillId="6" borderId="15" xfId="0" applyNumberFormat="1" applyFont="1" applyFill="1" applyBorder="1" applyAlignment="1" applyProtection="1">
      <alignment vertical="center" wrapText="1"/>
      <protection locked="0"/>
    </xf>
    <xf numFmtId="0" fontId="0" fillId="6" borderId="15" xfId="0" applyFont="1" applyFill="1" applyBorder="1" applyAlignment="1" applyProtection="1">
      <alignment vertical="center" wrapText="1"/>
      <protection locked="0"/>
    </xf>
    <xf numFmtId="0" fontId="7" fillId="6" borderId="8" xfId="2" applyFont="1" applyFill="1" applyBorder="1" applyAlignment="1" applyProtection="1">
      <alignment horizontal="center" vertical="center"/>
      <protection locked="0"/>
    </xf>
    <xf numFmtId="3" fontId="5" fillId="6" borderId="8" xfId="2" applyNumberFormat="1" applyFont="1" applyFill="1" applyBorder="1" applyAlignment="1" applyProtection="1">
      <alignment horizontal="right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6" borderId="7" xfId="0" applyNumberFormat="1" applyFont="1" applyFill="1" applyBorder="1" applyAlignment="1" applyProtection="1">
      <alignment vertical="center" wrapText="1"/>
      <protection locked="0"/>
    </xf>
    <xf numFmtId="2" fontId="0" fillId="6" borderId="7" xfId="0" applyNumberFormat="1" applyFont="1" applyFill="1" applyBorder="1" applyAlignment="1" applyProtection="1">
      <alignment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</xf>
    <xf numFmtId="2" fontId="0" fillId="6" borderId="8" xfId="0" applyNumberFormat="1" applyFont="1" applyFill="1" applyBorder="1" applyAlignment="1" applyProtection="1">
      <alignment vertical="center" wrapText="1"/>
    </xf>
    <xf numFmtId="49" fontId="0" fillId="6" borderId="6" xfId="0" applyNumberFormat="1" applyFill="1" applyBorder="1" applyAlignment="1" applyProtection="1">
      <alignment horizontal="center" vertical="center" wrapText="1"/>
      <protection locked="0"/>
    </xf>
    <xf numFmtId="3" fontId="5" fillId="8" borderId="13" xfId="2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0" fontId="5" fillId="6" borderId="16" xfId="2" applyFont="1" applyFill="1" applyBorder="1" applyAlignment="1" applyProtection="1">
      <alignment horizontal="center" vertical="center" wrapText="1"/>
      <protection locked="0"/>
    </xf>
    <xf numFmtId="0" fontId="7" fillId="6" borderId="16" xfId="2" applyFont="1" applyFill="1" applyBorder="1" applyAlignment="1" applyProtection="1">
      <alignment horizontal="center" vertical="center" wrapText="1"/>
      <protection locked="0"/>
    </xf>
    <xf numFmtId="0" fontId="0" fillId="6" borderId="8" xfId="0" applyNumberFormat="1" applyFont="1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0" fillId="0" borderId="0" xfId="0" applyFill="1"/>
    <xf numFmtId="0" fontId="7" fillId="6" borderId="31" xfId="2" applyFont="1" applyFill="1" applyBorder="1" applyAlignment="1" applyProtection="1">
      <alignment horizontal="center" vertical="center" wrapText="1"/>
      <protection locked="0"/>
    </xf>
    <xf numFmtId="0" fontId="7" fillId="8" borderId="32" xfId="2" applyFont="1" applyFill="1" applyBorder="1" applyAlignment="1" applyProtection="1">
      <alignment horizontal="center" vertical="center" wrapText="1"/>
      <protection locked="0"/>
    </xf>
    <xf numFmtId="0" fontId="7" fillId="6" borderId="32" xfId="2" applyFont="1" applyFill="1" applyBorder="1" applyAlignment="1" applyProtection="1">
      <alignment horizontal="center" vertical="center" wrapText="1"/>
      <protection locked="0"/>
    </xf>
    <xf numFmtId="0" fontId="7" fillId="6" borderId="33" xfId="2" applyFont="1" applyFill="1" applyBorder="1" applyAlignment="1" applyProtection="1">
      <alignment horizontal="center" vertical="center" wrapText="1"/>
      <protection locked="0"/>
    </xf>
    <xf numFmtId="4" fontId="0" fillId="6" borderId="16" xfId="0" applyNumberFormat="1" applyFont="1" applyFill="1" applyBorder="1" applyAlignment="1" applyProtection="1">
      <alignment vertical="center" wrapText="1"/>
      <protection locked="0"/>
    </xf>
    <xf numFmtId="4" fontId="0" fillId="8" borderId="9" xfId="0" applyNumberFormat="1" applyFont="1" applyFill="1" applyBorder="1" applyAlignment="1" applyProtection="1">
      <alignment vertical="center" wrapText="1"/>
      <protection locked="0"/>
    </xf>
    <xf numFmtId="4" fontId="0" fillId="6" borderId="9" xfId="0" applyNumberFormat="1" applyFont="1" applyFill="1" applyBorder="1" applyAlignment="1" applyProtection="1">
      <alignment vertical="center" wrapText="1"/>
      <protection locked="0"/>
    </xf>
    <xf numFmtId="4" fontId="0" fillId="6" borderId="17" xfId="0" applyNumberFormat="1" applyFont="1" applyFill="1" applyBorder="1" applyAlignment="1" applyProtection="1">
      <alignment vertical="center" wrapText="1"/>
      <protection locked="0"/>
    </xf>
    <xf numFmtId="3" fontId="5" fillId="5" borderId="5" xfId="2" applyNumberFormat="1" applyFont="1" applyFill="1" applyBorder="1" applyAlignment="1" applyProtection="1">
      <alignment horizontal="right" vertical="center"/>
      <protection locked="0"/>
    </xf>
    <xf numFmtId="0" fontId="2" fillId="0" borderId="35" xfId="0" applyFont="1" applyBorder="1"/>
    <xf numFmtId="3" fontId="0" fillId="0" borderId="1" xfId="0" applyNumberFormat="1" applyFont="1" applyBorder="1" applyAlignment="1">
      <alignment horizontal="center"/>
    </xf>
    <xf numFmtId="3" fontId="8" fillId="5" borderId="2" xfId="2" applyNumberFormat="1" applyFont="1" applyFill="1" applyBorder="1" applyAlignment="1" applyProtection="1">
      <alignment horizontal="right" vertical="center"/>
      <protection locked="0"/>
    </xf>
    <xf numFmtId="0" fontId="7" fillId="6" borderId="36" xfId="2" applyFont="1" applyFill="1" applyBorder="1" applyAlignment="1" applyProtection="1">
      <alignment horizontal="center" vertical="center" wrapText="1"/>
      <protection locked="0"/>
    </xf>
    <xf numFmtId="0" fontId="7" fillId="8" borderId="37" xfId="2" applyFont="1" applyFill="1" applyBorder="1" applyAlignment="1" applyProtection="1">
      <alignment horizontal="center" vertical="center" wrapText="1"/>
      <protection locked="0"/>
    </xf>
    <xf numFmtId="0" fontId="7" fillId="6" borderId="37" xfId="2" applyFont="1" applyFill="1" applyBorder="1" applyAlignment="1" applyProtection="1">
      <alignment horizontal="center" vertical="center" wrapText="1"/>
      <protection locked="0"/>
    </xf>
    <xf numFmtId="0" fontId="7" fillId="8" borderId="38" xfId="2" applyFont="1" applyFill="1" applyBorder="1" applyAlignment="1" applyProtection="1">
      <alignment horizontal="center" vertical="center" wrapText="1"/>
      <protection locked="0"/>
    </xf>
    <xf numFmtId="0" fontId="0" fillId="6" borderId="16" xfId="0" applyFont="1" applyFill="1" applyBorder="1" applyAlignment="1" applyProtection="1">
      <alignment horizontal="center" vertical="center" wrapText="1"/>
      <protection locked="0"/>
    </xf>
    <xf numFmtId="0" fontId="0" fillId="8" borderId="9" xfId="0" applyFont="1" applyFill="1" applyBorder="1" applyAlignment="1" applyProtection="1">
      <alignment horizontal="center" vertical="center" wrapText="1"/>
      <protection locked="0"/>
    </xf>
    <xf numFmtId="0" fontId="0" fillId="6" borderId="9" xfId="0" applyNumberFormat="1" applyFill="1" applyBorder="1" applyAlignment="1" applyProtection="1">
      <alignment vertical="center" wrapText="1"/>
      <protection locked="0"/>
    </xf>
    <xf numFmtId="0" fontId="0" fillId="6" borderId="9" xfId="0" applyFont="1" applyFill="1" applyBorder="1" applyAlignment="1" applyProtection="1">
      <alignment horizontal="center" vertical="center" wrapText="1"/>
      <protection locked="0"/>
    </xf>
    <xf numFmtId="0" fontId="0" fillId="8" borderId="9" xfId="0" applyFill="1" applyBorder="1"/>
    <xf numFmtId="0" fontId="0" fillId="6" borderId="9" xfId="0" applyFill="1" applyBorder="1"/>
    <xf numFmtId="0" fontId="0" fillId="8" borderId="17" xfId="0" applyFont="1" applyFill="1" applyBorder="1" applyAlignment="1" applyProtection="1">
      <alignment horizontal="center" vertical="center" wrapText="1"/>
      <protection locked="0"/>
    </xf>
    <xf numFmtId="3" fontId="5" fillId="8" borderId="14" xfId="2" applyNumberFormat="1" applyFont="1" applyFill="1" applyBorder="1" applyAlignment="1" applyProtection="1">
      <alignment horizontal="right" vertical="center"/>
      <protection locked="0"/>
    </xf>
    <xf numFmtId="3" fontId="5" fillId="5" borderId="14" xfId="2" applyNumberFormat="1" applyFont="1" applyFill="1" applyBorder="1" applyAlignment="1" applyProtection="1">
      <alignment horizontal="right" vertical="center"/>
      <protection locked="0"/>
    </xf>
    <xf numFmtId="3" fontId="5" fillId="8" borderId="15" xfId="2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5" borderId="39" xfId="2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0" fillId="0" borderId="0" xfId="0" applyAlignment="1"/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44" fontId="15" fillId="4" borderId="6" xfId="1" applyFont="1" applyFill="1" applyBorder="1" applyAlignment="1" applyProtection="1">
      <alignment horizontal="center" vertical="center" wrapText="1"/>
      <protection locked="0"/>
    </xf>
    <xf numFmtId="44" fontId="15" fillId="4" borderId="7" xfId="1" applyFont="1" applyFill="1" applyBorder="1" applyAlignment="1" applyProtection="1">
      <alignment horizontal="center" vertical="center" wrapText="1"/>
      <protection locked="0"/>
    </xf>
    <xf numFmtId="44" fontId="15" fillId="4" borderId="8" xfId="1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7" borderId="23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3" fontId="15" fillId="7" borderId="23" xfId="2" applyNumberFormat="1" applyFont="1" applyFill="1" applyBorder="1" applyAlignment="1" applyProtection="1">
      <alignment horizontal="center" vertical="center" wrapText="1"/>
      <protection locked="0"/>
    </xf>
    <xf numFmtId="0" fontId="14" fillId="7" borderId="30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 applyProtection="1">
      <alignment horizontal="center" vertical="center" wrapText="1"/>
      <protection locked="0"/>
    </xf>
    <xf numFmtId="0" fontId="15" fillId="7" borderId="8" xfId="0" applyFont="1" applyFill="1" applyBorder="1" applyAlignment="1" applyProtection="1">
      <alignment horizontal="center" vertical="center" wrapText="1"/>
      <protection locked="0"/>
    </xf>
    <xf numFmtId="0" fontId="15" fillId="7" borderId="15" xfId="0" applyFont="1" applyFill="1" applyBorder="1" applyAlignment="1" applyProtection="1">
      <alignment horizontal="center" vertical="center" wrapText="1"/>
      <protection locked="0"/>
    </xf>
    <xf numFmtId="3" fontId="15" fillId="7" borderId="24" xfId="2" applyNumberFormat="1" applyFont="1" applyFill="1" applyBorder="1" applyAlignment="1" applyProtection="1">
      <alignment horizontal="center" vertical="center" wrapText="1"/>
      <protection locked="0"/>
    </xf>
    <xf numFmtId="0" fontId="14" fillId="7" borderId="3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3" fontId="15" fillId="7" borderId="34" xfId="2" applyNumberFormat="1" applyFont="1" applyFill="1" applyBorder="1" applyAlignment="1" applyProtection="1">
      <alignment horizontal="center" vertical="center" wrapText="1"/>
      <protection locked="0"/>
    </xf>
  </cellXfs>
  <cellStyles count="10">
    <cellStyle name="Euro" xfId="3"/>
    <cellStyle name="Migliaia 2" xfId="5"/>
    <cellStyle name="Normale" xfId="0" builtinId="0"/>
    <cellStyle name="Normale 2" xfId="6"/>
    <cellStyle name="Normale 2 2" xfId="7"/>
    <cellStyle name="Normale 3" xfId="8"/>
    <cellStyle name="Normale 4" xfId="2"/>
    <cellStyle name="Normale 5" xfId="4"/>
    <cellStyle name="Percentuale 2" xfId="9"/>
    <cellStyle name="Valuta" xfId="1" builtinId="4"/>
  </cellStyles>
  <dxfs count="0"/>
  <tableStyles count="0" defaultTableStyle="TableStyleMedium9" defaultPivotStyle="PivotStyleLight16"/>
  <colors>
    <mruColors>
      <color rgb="FFCCFFFF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27"/>
  <sheetViews>
    <sheetView tabSelected="1" zoomScaleNormal="100" workbookViewId="0">
      <selection sqref="A1:B2"/>
    </sheetView>
  </sheetViews>
  <sheetFormatPr defaultRowHeight="15" x14ac:dyDescent="0.25"/>
  <cols>
    <col min="1" max="1" width="18.42578125" style="14" customWidth="1"/>
    <col min="2" max="2" width="20.85546875" style="14" customWidth="1"/>
    <col min="3" max="3" width="16.28515625" style="14" customWidth="1"/>
    <col min="4" max="4" width="6.42578125" style="14" customWidth="1"/>
    <col min="5" max="7" width="9.28515625" style="14" customWidth="1"/>
    <col min="8" max="8" width="9.140625" style="14" customWidth="1"/>
    <col min="9" max="9" width="9.85546875" style="14" customWidth="1"/>
    <col min="10" max="10" width="6.85546875" style="14" customWidth="1"/>
    <col min="11" max="11" width="9.28515625" style="14" bestFit="1" customWidth="1"/>
    <col min="12" max="12" width="6.7109375" style="14" customWidth="1"/>
    <col min="13" max="13" width="9.140625" style="14"/>
    <col min="14" max="14" width="7" style="14" customWidth="1"/>
    <col min="15" max="15" width="9.140625" style="14" customWidth="1"/>
    <col min="16" max="16" width="7" style="14" customWidth="1"/>
    <col min="17" max="17" width="9.140625" style="14" customWidth="1"/>
    <col min="18" max="18" width="6.5703125" style="14" customWidth="1"/>
    <col min="19" max="19" width="9.140625" style="14" customWidth="1"/>
    <col min="20" max="22" width="9.140625" style="14"/>
    <col min="23" max="23" width="11.42578125" style="14" customWidth="1"/>
    <col min="24" max="24" width="9.140625" style="14"/>
    <col min="25" max="25" width="9.85546875" style="14" customWidth="1"/>
    <col min="26" max="26" width="17.140625" style="14" customWidth="1"/>
    <col min="27" max="27" width="9.140625" style="14"/>
    <col min="28" max="28" width="9.7109375" style="14" customWidth="1"/>
    <col min="29" max="16384" width="9.140625" style="14"/>
  </cols>
  <sheetData>
    <row r="1" spans="1:28" ht="19.5" customHeight="1" x14ac:dyDescent="0.25">
      <c r="A1" s="2" t="s">
        <v>160</v>
      </c>
    </row>
    <row r="2" spans="1:28" ht="16.5" customHeight="1" x14ac:dyDescent="0.25">
      <c r="A2" s="246" t="s">
        <v>156</v>
      </c>
      <c r="B2" s="247"/>
    </row>
    <row r="3" spans="1:28" s="16" customFormat="1" ht="15" customHeight="1" thickBot="1" x14ac:dyDescent="0.3">
      <c r="A3" s="2"/>
    </row>
    <row r="4" spans="1:28" s="18" customFormat="1" ht="27" customHeight="1" thickBot="1" x14ac:dyDescent="0.25">
      <c r="A4" s="248" t="s">
        <v>0</v>
      </c>
      <c r="B4" s="249"/>
      <c r="C4" s="249"/>
      <c r="D4" s="249"/>
      <c r="E4" s="249"/>
      <c r="F4" s="249"/>
      <c r="G4" s="249"/>
      <c r="H4" s="249"/>
      <c r="I4" s="250"/>
      <c r="J4" s="251" t="s">
        <v>1</v>
      </c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3"/>
      <c r="W4" s="254" t="s">
        <v>155</v>
      </c>
      <c r="X4" s="255"/>
      <c r="Y4" s="255"/>
      <c r="Z4" s="255"/>
      <c r="AA4" s="255"/>
      <c r="AB4" s="256"/>
    </row>
    <row r="5" spans="1:28" s="18" customFormat="1" ht="30" customHeight="1" x14ac:dyDescent="0.2">
      <c r="A5" s="257" t="s">
        <v>2</v>
      </c>
      <c r="B5" s="259" t="s">
        <v>3</v>
      </c>
      <c r="C5" s="259" t="s">
        <v>4</v>
      </c>
      <c r="D5" s="261" t="s">
        <v>5</v>
      </c>
      <c r="E5" s="257" t="s">
        <v>140</v>
      </c>
      <c r="F5" s="270" t="s">
        <v>158</v>
      </c>
      <c r="G5" s="259" t="s">
        <v>142</v>
      </c>
      <c r="H5" s="270" t="s">
        <v>157</v>
      </c>
      <c r="I5" s="261" t="s">
        <v>159</v>
      </c>
      <c r="J5" s="273" t="s">
        <v>7</v>
      </c>
      <c r="K5" s="266"/>
      <c r="L5" s="266" t="s">
        <v>8</v>
      </c>
      <c r="M5" s="266"/>
      <c r="N5" s="266" t="s">
        <v>9</v>
      </c>
      <c r="O5" s="266"/>
      <c r="P5" s="266" t="s">
        <v>10</v>
      </c>
      <c r="Q5" s="266"/>
      <c r="R5" s="266" t="s">
        <v>11</v>
      </c>
      <c r="S5" s="266"/>
      <c r="T5" s="266" t="s">
        <v>145</v>
      </c>
      <c r="U5" s="266" t="s">
        <v>146</v>
      </c>
      <c r="V5" s="268" t="s">
        <v>147</v>
      </c>
      <c r="W5" s="263" t="s">
        <v>12</v>
      </c>
      <c r="X5" s="264"/>
      <c r="Y5" s="264"/>
      <c r="Z5" s="264" t="s">
        <v>13</v>
      </c>
      <c r="AA5" s="264"/>
      <c r="AB5" s="265"/>
    </row>
    <row r="6" spans="1:28" s="18" customFormat="1" ht="42.75" customHeight="1" thickBot="1" x14ac:dyDescent="0.25">
      <c r="A6" s="258"/>
      <c r="B6" s="260"/>
      <c r="C6" s="260"/>
      <c r="D6" s="262"/>
      <c r="E6" s="258"/>
      <c r="F6" s="271"/>
      <c r="G6" s="260"/>
      <c r="H6" s="272"/>
      <c r="I6" s="262"/>
      <c r="J6" s="29" t="s">
        <v>143</v>
      </c>
      <c r="K6" s="31" t="s">
        <v>144</v>
      </c>
      <c r="L6" s="31" t="s">
        <v>143</v>
      </c>
      <c r="M6" s="31" t="s">
        <v>144</v>
      </c>
      <c r="N6" s="31" t="s">
        <v>143</v>
      </c>
      <c r="O6" s="31" t="s">
        <v>144</v>
      </c>
      <c r="P6" s="31" t="s">
        <v>143</v>
      </c>
      <c r="Q6" s="31" t="s">
        <v>144</v>
      </c>
      <c r="R6" s="31" t="s">
        <v>143</v>
      </c>
      <c r="S6" s="31" t="s">
        <v>144</v>
      </c>
      <c r="T6" s="267"/>
      <c r="U6" s="267"/>
      <c r="V6" s="269"/>
      <c r="W6" s="32" t="s">
        <v>14</v>
      </c>
      <c r="X6" s="33" t="s">
        <v>148</v>
      </c>
      <c r="Y6" s="33" t="s">
        <v>16</v>
      </c>
      <c r="Z6" s="34" t="s">
        <v>14</v>
      </c>
      <c r="AA6" s="33" t="s">
        <v>148</v>
      </c>
      <c r="AB6" s="35" t="s">
        <v>16</v>
      </c>
    </row>
    <row r="7" spans="1:28" s="184" customFormat="1" x14ac:dyDescent="0.25">
      <c r="A7" s="52" t="s">
        <v>83</v>
      </c>
      <c r="B7" s="51" t="s">
        <v>84</v>
      </c>
      <c r="C7" s="51" t="s">
        <v>85</v>
      </c>
      <c r="D7" s="53" t="s">
        <v>86</v>
      </c>
      <c r="E7" s="171">
        <v>1900</v>
      </c>
      <c r="F7" s="172">
        <v>0</v>
      </c>
      <c r="G7" s="172">
        <v>810</v>
      </c>
      <c r="H7" s="54">
        <f>E7+F7+G7</f>
        <v>2710</v>
      </c>
      <c r="I7" s="173">
        <v>89</v>
      </c>
      <c r="J7" s="55">
        <v>1</v>
      </c>
      <c r="K7" s="56">
        <v>12.5</v>
      </c>
      <c r="L7" s="57">
        <v>2</v>
      </c>
      <c r="M7" s="56">
        <v>25</v>
      </c>
      <c r="N7" s="57"/>
      <c r="O7" s="57"/>
      <c r="P7" s="57"/>
      <c r="Q7" s="57"/>
      <c r="R7" s="57"/>
      <c r="S7" s="57"/>
      <c r="T7" s="58"/>
      <c r="U7" s="59">
        <f>J7+L7+N7+P7+R7</f>
        <v>3</v>
      </c>
      <c r="V7" s="60">
        <f>K7+M7+O7+Q7+S7</f>
        <v>37.5</v>
      </c>
      <c r="W7" s="61" t="s">
        <v>154</v>
      </c>
      <c r="X7" s="62">
        <v>30</v>
      </c>
      <c r="Y7" s="62">
        <v>2</v>
      </c>
      <c r="Z7" s="63"/>
      <c r="AA7" s="64"/>
      <c r="AB7" s="65"/>
    </row>
    <row r="8" spans="1:28" ht="21" customHeight="1" x14ac:dyDescent="0.25">
      <c r="A8" s="78" t="s">
        <v>87</v>
      </c>
      <c r="B8" s="79" t="s">
        <v>88</v>
      </c>
      <c r="C8" s="79" t="s">
        <v>85</v>
      </c>
      <c r="D8" s="80" t="s">
        <v>86</v>
      </c>
      <c r="E8" s="165">
        <v>2025.34</v>
      </c>
      <c r="F8" s="166">
        <v>256</v>
      </c>
      <c r="G8" s="166">
        <v>1165</v>
      </c>
      <c r="H8" s="81">
        <f t="shared" ref="H8:H21" si="0">E8+F8+G8</f>
        <v>3446.34</v>
      </c>
      <c r="I8" s="167">
        <v>92</v>
      </c>
      <c r="J8" s="82">
        <v>1</v>
      </c>
      <c r="K8" s="83">
        <v>15</v>
      </c>
      <c r="L8" s="84">
        <v>2</v>
      </c>
      <c r="M8" s="83">
        <v>20</v>
      </c>
      <c r="N8" s="84"/>
      <c r="O8" s="84"/>
      <c r="P8" s="84"/>
      <c r="Q8" s="84"/>
      <c r="R8" s="84"/>
      <c r="S8" s="84"/>
      <c r="T8" s="85"/>
      <c r="U8" s="86">
        <f t="shared" ref="U8:U21" si="1">J8+L8+N8+P8+R8</f>
        <v>3</v>
      </c>
      <c r="V8" s="87">
        <f t="shared" ref="V8:V21" si="2">K8+M8+O8+Q8+S8</f>
        <v>35</v>
      </c>
      <c r="W8" s="88" t="s">
        <v>154</v>
      </c>
      <c r="X8" s="89">
        <v>40</v>
      </c>
      <c r="Y8" s="89">
        <v>3</v>
      </c>
      <c r="Z8" s="90"/>
      <c r="AA8" s="91"/>
      <c r="AB8" s="92"/>
    </row>
    <row r="9" spans="1:28" ht="21" x14ac:dyDescent="0.25">
      <c r="A9" s="44" t="s">
        <v>89</v>
      </c>
      <c r="B9" s="17" t="s">
        <v>90</v>
      </c>
      <c r="C9" s="17" t="s">
        <v>91</v>
      </c>
      <c r="D9" s="50" t="s">
        <v>86</v>
      </c>
      <c r="E9" s="168">
        <v>1723.2</v>
      </c>
      <c r="F9" s="169">
        <v>155.80000000000001</v>
      </c>
      <c r="G9" s="169">
        <v>1280</v>
      </c>
      <c r="H9" s="66">
        <f>E9+F9+G9</f>
        <v>3159</v>
      </c>
      <c r="I9" s="170">
        <v>68</v>
      </c>
      <c r="J9" s="67"/>
      <c r="K9" s="68"/>
      <c r="L9" s="69">
        <v>2</v>
      </c>
      <c r="M9" s="68">
        <v>20</v>
      </c>
      <c r="N9" s="69"/>
      <c r="O9" s="69"/>
      <c r="P9" s="69"/>
      <c r="Q9" s="69"/>
      <c r="R9" s="69"/>
      <c r="S9" s="69"/>
      <c r="T9" s="70"/>
      <c r="U9" s="71">
        <f t="shared" si="1"/>
        <v>2</v>
      </c>
      <c r="V9" s="72">
        <f t="shared" si="2"/>
        <v>20</v>
      </c>
      <c r="W9" s="73" t="s">
        <v>154</v>
      </c>
      <c r="X9" s="74">
        <v>35</v>
      </c>
      <c r="Y9" s="74">
        <v>1</v>
      </c>
      <c r="Z9" s="75"/>
      <c r="AA9" s="76"/>
      <c r="AB9" s="77"/>
    </row>
    <row r="10" spans="1:28" ht="30" customHeight="1" x14ac:dyDescent="0.25">
      <c r="A10" s="78" t="s">
        <v>92</v>
      </c>
      <c r="B10" s="79" t="s">
        <v>93</v>
      </c>
      <c r="C10" s="79" t="s">
        <v>94</v>
      </c>
      <c r="D10" s="80" t="s">
        <v>86</v>
      </c>
      <c r="E10" s="165">
        <v>1404.45</v>
      </c>
      <c r="F10" s="166">
        <v>199.55</v>
      </c>
      <c r="G10" s="166">
        <v>870</v>
      </c>
      <c r="H10" s="81">
        <f t="shared" si="0"/>
        <v>2474</v>
      </c>
      <c r="I10" s="167">
        <v>83</v>
      </c>
      <c r="J10" s="82"/>
      <c r="K10" s="83"/>
      <c r="L10" s="84">
        <v>1</v>
      </c>
      <c r="M10" s="83">
        <v>12.5</v>
      </c>
      <c r="N10" s="84">
        <v>1</v>
      </c>
      <c r="O10" s="83">
        <v>12.5</v>
      </c>
      <c r="P10" s="84"/>
      <c r="Q10" s="84"/>
      <c r="R10" s="84"/>
      <c r="S10" s="84"/>
      <c r="T10" s="85"/>
      <c r="U10" s="86">
        <f t="shared" si="1"/>
        <v>2</v>
      </c>
      <c r="V10" s="87">
        <f t="shared" si="2"/>
        <v>25</v>
      </c>
      <c r="W10" s="88" t="s">
        <v>154</v>
      </c>
      <c r="X10" s="89">
        <v>45</v>
      </c>
      <c r="Y10" s="89">
        <v>1</v>
      </c>
      <c r="Z10" s="90"/>
      <c r="AA10" s="91"/>
      <c r="AB10" s="92"/>
    </row>
    <row r="11" spans="1:28" ht="21" customHeight="1" x14ac:dyDescent="0.25">
      <c r="A11" s="44" t="s">
        <v>95</v>
      </c>
      <c r="B11" s="17" t="s">
        <v>96</v>
      </c>
      <c r="C11" s="17" t="s">
        <v>97</v>
      </c>
      <c r="D11" s="50" t="s">
        <v>86</v>
      </c>
      <c r="E11" s="168">
        <v>150.82</v>
      </c>
      <c r="F11" s="169">
        <v>100.18</v>
      </c>
      <c r="G11" s="169">
        <v>44</v>
      </c>
      <c r="H11" s="66">
        <f t="shared" si="0"/>
        <v>295</v>
      </c>
      <c r="I11" s="170">
        <v>13</v>
      </c>
      <c r="J11" s="67"/>
      <c r="K11" s="68"/>
      <c r="L11" s="69"/>
      <c r="M11" s="68"/>
      <c r="N11" s="69">
        <v>1</v>
      </c>
      <c r="O11" s="68">
        <v>7.5</v>
      </c>
      <c r="P11" s="69"/>
      <c r="Q11" s="69"/>
      <c r="R11" s="69"/>
      <c r="S11" s="69"/>
      <c r="T11" s="70"/>
      <c r="U11" s="71">
        <f t="shared" si="1"/>
        <v>1</v>
      </c>
      <c r="V11" s="72">
        <f t="shared" si="2"/>
        <v>7.5</v>
      </c>
      <c r="W11" s="73" t="s">
        <v>154</v>
      </c>
      <c r="X11" s="74">
        <v>25</v>
      </c>
      <c r="Y11" s="74">
        <v>1</v>
      </c>
      <c r="Z11" s="75"/>
      <c r="AA11" s="76"/>
      <c r="AB11" s="77"/>
    </row>
    <row r="12" spans="1:28" ht="15.75" thickBot="1" x14ac:dyDescent="0.3">
      <c r="A12" s="78" t="s">
        <v>98</v>
      </c>
      <c r="B12" s="79" t="s">
        <v>99</v>
      </c>
      <c r="C12" s="79" t="s">
        <v>100</v>
      </c>
      <c r="D12" s="80" t="s">
        <v>101</v>
      </c>
      <c r="E12" s="165">
        <v>913.78</v>
      </c>
      <c r="F12" s="166">
        <v>142.22</v>
      </c>
      <c r="G12" s="166">
        <v>397</v>
      </c>
      <c r="H12" s="81">
        <f t="shared" si="0"/>
        <v>1453</v>
      </c>
      <c r="I12" s="167">
        <v>38</v>
      </c>
      <c r="J12" s="82"/>
      <c r="K12" s="93"/>
      <c r="L12" s="94">
        <v>2</v>
      </c>
      <c r="M12" s="93">
        <v>16.5</v>
      </c>
      <c r="N12" s="94"/>
      <c r="O12" s="93"/>
      <c r="P12" s="94"/>
      <c r="Q12" s="94"/>
      <c r="R12" s="94"/>
      <c r="S12" s="94"/>
      <c r="T12" s="94"/>
      <c r="U12" s="86">
        <f t="shared" si="1"/>
        <v>2</v>
      </c>
      <c r="V12" s="87">
        <f t="shared" si="2"/>
        <v>16.5</v>
      </c>
      <c r="W12" s="88" t="s">
        <v>154</v>
      </c>
      <c r="X12" s="95">
        <v>65</v>
      </c>
      <c r="Y12" s="95">
        <v>3</v>
      </c>
      <c r="Z12" s="90"/>
      <c r="AA12" s="91"/>
      <c r="AB12" s="92"/>
    </row>
    <row r="13" spans="1:28" ht="21" x14ac:dyDescent="0.25">
      <c r="A13" s="52" t="s">
        <v>102</v>
      </c>
      <c r="B13" s="51" t="s">
        <v>103</v>
      </c>
      <c r="C13" s="51" t="s">
        <v>104</v>
      </c>
      <c r="D13" s="53" t="s">
        <v>101</v>
      </c>
      <c r="E13" s="171">
        <v>1094.03</v>
      </c>
      <c r="F13" s="172">
        <v>191.97</v>
      </c>
      <c r="G13" s="172">
        <v>200</v>
      </c>
      <c r="H13" s="54">
        <f t="shared" si="0"/>
        <v>1486</v>
      </c>
      <c r="I13" s="173">
        <v>81</v>
      </c>
      <c r="J13" s="55">
        <v>1</v>
      </c>
      <c r="K13" s="56">
        <v>25</v>
      </c>
      <c r="L13" s="57">
        <v>1</v>
      </c>
      <c r="M13" s="56">
        <v>13</v>
      </c>
      <c r="N13" s="57"/>
      <c r="O13" s="57"/>
      <c r="P13" s="57"/>
      <c r="Q13" s="57"/>
      <c r="R13" s="57"/>
      <c r="S13" s="57"/>
      <c r="T13" s="58"/>
      <c r="U13" s="59">
        <f t="shared" si="1"/>
        <v>2</v>
      </c>
      <c r="V13" s="60">
        <f t="shared" si="2"/>
        <v>38</v>
      </c>
      <c r="W13" s="61" t="s">
        <v>154</v>
      </c>
      <c r="X13" s="62">
        <v>56</v>
      </c>
      <c r="Y13" s="62">
        <v>4</v>
      </c>
      <c r="Z13" s="63"/>
      <c r="AA13" s="64"/>
      <c r="AB13" s="65"/>
    </row>
    <row r="14" spans="1:28" ht="22.5" customHeight="1" x14ac:dyDescent="0.25">
      <c r="A14" s="78" t="s">
        <v>105</v>
      </c>
      <c r="B14" s="79" t="s">
        <v>106</v>
      </c>
      <c r="C14" s="79" t="s">
        <v>107</v>
      </c>
      <c r="D14" s="80" t="s">
        <v>101</v>
      </c>
      <c r="E14" s="165">
        <v>989</v>
      </c>
      <c r="F14" s="166">
        <v>315</v>
      </c>
      <c r="G14" s="166">
        <v>0</v>
      </c>
      <c r="H14" s="81">
        <f t="shared" si="0"/>
        <v>1304</v>
      </c>
      <c r="I14" s="167">
        <v>30</v>
      </c>
      <c r="J14" s="82"/>
      <c r="K14" s="83"/>
      <c r="L14" s="84">
        <v>2</v>
      </c>
      <c r="M14" s="83">
        <v>14.66</v>
      </c>
      <c r="N14" s="84"/>
      <c r="O14" s="84"/>
      <c r="P14" s="84"/>
      <c r="Q14" s="84"/>
      <c r="R14" s="84"/>
      <c r="S14" s="84"/>
      <c r="T14" s="85"/>
      <c r="U14" s="86">
        <f t="shared" si="1"/>
        <v>2</v>
      </c>
      <c r="V14" s="87">
        <f t="shared" si="2"/>
        <v>14.66</v>
      </c>
      <c r="W14" s="88" t="s">
        <v>154</v>
      </c>
      <c r="X14" s="89">
        <v>60</v>
      </c>
      <c r="Y14" s="89">
        <v>3</v>
      </c>
      <c r="Z14" s="90"/>
      <c r="AA14" s="91"/>
      <c r="AB14" s="92"/>
    </row>
    <row r="15" spans="1:28" ht="31.5" x14ac:dyDescent="0.25">
      <c r="A15" s="44" t="s">
        <v>108</v>
      </c>
      <c r="B15" s="17" t="s">
        <v>109</v>
      </c>
      <c r="C15" s="17" t="s">
        <v>110</v>
      </c>
      <c r="D15" s="50" t="s">
        <v>101</v>
      </c>
      <c r="E15" s="168">
        <v>420</v>
      </c>
      <c r="F15" s="169">
        <v>80.41</v>
      </c>
      <c r="G15" s="169">
        <v>0</v>
      </c>
      <c r="H15" s="66">
        <f t="shared" si="0"/>
        <v>500.40999999999997</v>
      </c>
      <c r="I15" s="170">
        <v>30</v>
      </c>
      <c r="J15" s="67"/>
      <c r="K15" s="68"/>
      <c r="L15" s="69">
        <v>1</v>
      </c>
      <c r="M15" s="68">
        <v>7.5</v>
      </c>
      <c r="N15" s="69"/>
      <c r="O15" s="69"/>
      <c r="P15" s="69"/>
      <c r="Q15" s="69"/>
      <c r="R15" s="69"/>
      <c r="S15" s="69"/>
      <c r="T15" s="70"/>
      <c r="U15" s="71">
        <f t="shared" si="1"/>
        <v>1</v>
      </c>
      <c r="V15" s="72">
        <f t="shared" si="2"/>
        <v>7.5</v>
      </c>
      <c r="W15" s="73" t="s">
        <v>154</v>
      </c>
      <c r="X15" s="74">
        <v>45</v>
      </c>
      <c r="Y15" s="74">
        <v>2</v>
      </c>
      <c r="Z15" s="75"/>
      <c r="AA15" s="76"/>
      <c r="AB15" s="77"/>
    </row>
    <row r="16" spans="1:28" x14ac:dyDescent="0.25">
      <c r="A16" s="78" t="s">
        <v>111</v>
      </c>
      <c r="B16" s="79" t="s">
        <v>112</v>
      </c>
      <c r="C16" s="79" t="s">
        <v>113</v>
      </c>
      <c r="D16" s="80" t="s">
        <v>114</v>
      </c>
      <c r="E16" s="165">
        <v>394.13</v>
      </c>
      <c r="F16" s="166">
        <v>505.87</v>
      </c>
      <c r="G16" s="166">
        <v>700</v>
      </c>
      <c r="H16" s="81">
        <f t="shared" si="0"/>
        <v>1600</v>
      </c>
      <c r="I16" s="167">
        <v>56</v>
      </c>
      <c r="J16" s="82"/>
      <c r="K16" s="83"/>
      <c r="L16" s="84">
        <v>1</v>
      </c>
      <c r="M16" s="83">
        <v>12.5</v>
      </c>
      <c r="N16" s="84"/>
      <c r="O16" s="83"/>
      <c r="P16" s="84"/>
      <c r="Q16" s="84"/>
      <c r="R16" s="84"/>
      <c r="S16" s="84"/>
      <c r="T16" s="85"/>
      <c r="U16" s="86">
        <f t="shared" si="1"/>
        <v>1</v>
      </c>
      <c r="V16" s="87">
        <f t="shared" si="2"/>
        <v>12.5</v>
      </c>
      <c r="W16" s="88" t="s">
        <v>154</v>
      </c>
      <c r="X16" s="89">
        <v>65</v>
      </c>
      <c r="Y16" s="89">
        <v>3</v>
      </c>
      <c r="Z16" s="90"/>
      <c r="AA16" s="91"/>
      <c r="AB16" s="92"/>
    </row>
    <row r="17" spans="1:28" ht="21" x14ac:dyDescent="0.25">
      <c r="A17" s="44" t="s">
        <v>115</v>
      </c>
      <c r="B17" s="17" t="s">
        <v>116</v>
      </c>
      <c r="C17" s="17" t="s">
        <v>117</v>
      </c>
      <c r="D17" s="50" t="s">
        <v>114</v>
      </c>
      <c r="E17" s="168">
        <v>112.13</v>
      </c>
      <c r="F17" s="169">
        <v>43.87</v>
      </c>
      <c r="G17" s="169">
        <v>45.5</v>
      </c>
      <c r="H17" s="66">
        <f t="shared" si="0"/>
        <v>201.5</v>
      </c>
      <c r="I17" s="170">
        <v>9</v>
      </c>
      <c r="J17" s="67"/>
      <c r="K17" s="68"/>
      <c r="L17" s="69">
        <v>1</v>
      </c>
      <c r="M17" s="68">
        <v>7.5</v>
      </c>
      <c r="N17" s="69"/>
      <c r="O17" s="68"/>
      <c r="P17" s="69"/>
      <c r="Q17" s="69"/>
      <c r="R17" s="69"/>
      <c r="S17" s="69"/>
      <c r="T17" s="70"/>
      <c r="U17" s="71">
        <f t="shared" si="1"/>
        <v>1</v>
      </c>
      <c r="V17" s="72">
        <f t="shared" si="2"/>
        <v>7.5</v>
      </c>
      <c r="W17" s="73" t="s">
        <v>154</v>
      </c>
      <c r="X17" s="74">
        <v>10</v>
      </c>
      <c r="Y17" s="74">
        <v>1</v>
      </c>
      <c r="Z17" s="75"/>
      <c r="AA17" s="76"/>
      <c r="AB17" s="77"/>
    </row>
    <row r="18" spans="1:28" s="183" customFormat="1" ht="21.75" thickBot="1" x14ac:dyDescent="0.3">
      <c r="A18" s="78" t="s">
        <v>118</v>
      </c>
      <c r="B18" s="79" t="s">
        <v>119</v>
      </c>
      <c r="C18" s="79" t="s">
        <v>113</v>
      </c>
      <c r="D18" s="80" t="s">
        <v>114</v>
      </c>
      <c r="E18" s="165">
        <v>8217</v>
      </c>
      <c r="F18" s="166">
        <v>0</v>
      </c>
      <c r="G18" s="166">
        <v>4640</v>
      </c>
      <c r="H18" s="81">
        <f t="shared" si="0"/>
        <v>12857</v>
      </c>
      <c r="I18" s="167">
        <v>341</v>
      </c>
      <c r="J18" s="82"/>
      <c r="K18" s="93"/>
      <c r="L18" s="94">
        <v>7</v>
      </c>
      <c r="M18" s="93">
        <v>131.5</v>
      </c>
      <c r="N18" s="94">
        <v>2</v>
      </c>
      <c r="O18" s="93">
        <v>47</v>
      </c>
      <c r="P18" s="94">
        <v>1</v>
      </c>
      <c r="Q18" s="94">
        <v>5</v>
      </c>
      <c r="R18" s="94"/>
      <c r="S18" s="94"/>
      <c r="T18" s="94"/>
      <c r="U18" s="86">
        <f t="shared" si="1"/>
        <v>10</v>
      </c>
      <c r="V18" s="87">
        <f t="shared" si="2"/>
        <v>183.5</v>
      </c>
      <c r="W18" s="88" t="s">
        <v>154</v>
      </c>
      <c r="X18" s="95">
        <v>220</v>
      </c>
      <c r="Y18" s="95">
        <v>11</v>
      </c>
      <c r="Z18" s="90"/>
      <c r="AA18" s="91"/>
      <c r="AB18" s="92"/>
    </row>
    <row r="19" spans="1:28" s="6" customFormat="1" ht="21" x14ac:dyDescent="0.25">
      <c r="A19" s="52" t="s">
        <v>120</v>
      </c>
      <c r="B19" s="51" t="s">
        <v>121</v>
      </c>
      <c r="C19" s="51" t="s">
        <v>122</v>
      </c>
      <c r="D19" s="53" t="s">
        <v>123</v>
      </c>
      <c r="E19" s="171">
        <v>2332.2600000000002</v>
      </c>
      <c r="F19" s="172">
        <v>267.74</v>
      </c>
      <c r="G19" s="172">
        <v>900</v>
      </c>
      <c r="H19" s="54">
        <f t="shared" si="0"/>
        <v>3500</v>
      </c>
      <c r="I19" s="173">
        <v>113</v>
      </c>
      <c r="J19" s="55"/>
      <c r="K19" s="56"/>
      <c r="L19" s="57">
        <v>2</v>
      </c>
      <c r="M19" s="56">
        <v>25</v>
      </c>
      <c r="N19" s="57"/>
      <c r="O19" s="57"/>
      <c r="P19" s="57"/>
      <c r="Q19" s="57"/>
      <c r="R19" s="57"/>
      <c r="S19" s="57"/>
      <c r="T19" s="58"/>
      <c r="U19" s="59">
        <f t="shared" si="1"/>
        <v>2</v>
      </c>
      <c r="V19" s="60">
        <f t="shared" si="2"/>
        <v>25</v>
      </c>
      <c r="W19" s="61" t="s">
        <v>154</v>
      </c>
      <c r="X19" s="62">
        <v>54</v>
      </c>
      <c r="Y19" s="62">
        <v>5</v>
      </c>
      <c r="Z19" s="63"/>
      <c r="AA19" s="64"/>
      <c r="AB19" s="65"/>
    </row>
    <row r="20" spans="1:28" x14ac:dyDescent="0.25">
      <c r="A20" s="78" t="s">
        <v>124</v>
      </c>
      <c r="B20" s="79" t="s">
        <v>125</v>
      </c>
      <c r="C20" s="79" t="s">
        <v>126</v>
      </c>
      <c r="D20" s="80" t="s">
        <v>123</v>
      </c>
      <c r="E20" s="165">
        <v>234.74</v>
      </c>
      <c r="F20" s="166">
        <v>85</v>
      </c>
      <c r="G20" s="166">
        <v>244.5</v>
      </c>
      <c r="H20" s="81">
        <f t="shared" si="0"/>
        <v>564.24</v>
      </c>
      <c r="I20" s="167">
        <v>20</v>
      </c>
      <c r="J20" s="82"/>
      <c r="K20" s="83"/>
      <c r="L20" s="84">
        <v>1</v>
      </c>
      <c r="M20" s="83">
        <v>10</v>
      </c>
      <c r="N20" s="84"/>
      <c r="O20" s="84"/>
      <c r="P20" s="84"/>
      <c r="Q20" s="84"/>
      <c r="R20" s="84"/>
      <c r="S20" s="84"/>
      <c r="T20" s="85"/>
      <c r="U20" s="86">
        <f t="shared" si="1"/>
        <v>1</v>
      </c>
      <c r="V20" s="87">
        <f t="shared" si="2"/>
        <v>10</v>
      </c>
      <c r="W20" s="88" t="s">
        <v>154</v>
      </c>
      <c r="X20" s="89">
        <v>20</v>
      </c>
      <c r="Y20" s="89">
        <v>1</v>
      </c>
      <c r="Z20" s="90"/>
      <c r="AA20" s="91"/>
      <c r="AB20" s="92"/>
    </row>
    <row r="21" spans="1:28" ht="21" customHeight="1" thickBot="1" x14ac:dyDescent="0.3">
      <c r="A21" s="107" t="s">
        <v>127</v>
      </c>
      <c r="B21" s="108" t="s">
        <v>128</v>
      </c>
      <c r="C21" s="108" t="s">
        <v>129</v>
      </c>
      <c r="D21" s="109" t="s">
        <v>123</v>
      </c>
      <c r="E21" s="174">
        <v>645.66999999999996</v>
      </c>
      <c r="F21" s="175">
        <v>131.49</v>
      </c>
      <c r="G21" s="175">
        <v>415.65</v>
      </c>
      <c r="H21" s="110">
        <f t="shared" si="0"/>
        <v>1192.81</v>
      </c>
      <c r="I21" s="176">
        <v>46</v>
      </c>
      <c r="J21" s="101"/>
      <c r="K21" s="102"/>
      <c r="L21" s="103">
        <v>2</v>
      </c>
      <c r="M21" s="102">
        <v>20</v>
      </c>
      <c r="N21" s="103"/>
      <c r="O21" s="103"/>
      <c r="P21" s="103"/>
      <c r="Q21" s="103"/>
      <c r="R21" s="103"/>
      <c r="S21" s="103"/>
      <c r="T21" s="104"/>
      <c r="U21" s="105">
        <f t="shared" si="1"/>
        <v>2</v>
      </c>
      <c r="V21" s="106">
        <f t="shared" si="2"/>
        <v>20</v>
      </c>
      <c r="W21" s="96" t="s">
        <v>154</v>
      </c>
      <c r="X21" s="97">
        <v>106</v>
      </c>
      <c r="Y21" s="97">
        <v>6</v>
      </c>
      <c r="Z21" s="98"/>
      <c r="AA21" s="99"/>
      <c r="AB21" s="100"/>
    </row>
    <row r="22" spans="1:28" s="21" customFormat="1" ht="15.75" thickBot="1" x14ac:dyDescent="0.3">
      <c r="A22" s="45" t="s">
        <v>17</v>
      </c>
      <c r="B22" s="46"/>
      <c r="C22" s="46"/>
      <c r="D22" s="46"/>
      <c r="E22" s="47"/>
      <c r="F22" s="47"/>
      <c r="G22" s="47"/>
      <c r="H22" s="47">
        <f>SUM(H7:H21)</f>
        <v>36743.299999999996</v>
      </c>
      <c r="I22" s="47">
        <f>SUM(I7:I21)</f>
        <v>1109</v>
      </c>
      <c r="J22" s="48">
        <f t="shared" ref="J22:Q22" si="3">SUM(J7:J21)</f>
        <v>3</v>
      </c>
      <c r="K22" s="48">
        <f t="shared" si="3"/>
        <v>52.5</v>
      </c>
      <c r="L22" s="48">
        <f t="shared" si="3"/>
        <v>27</v>
      </c>
      <c r="M22" s="48">
        <f t="shared" si="3"/>
        <v>335.65999999999997</v>
      </c>
      <c r="N22" s="48">
        <f t="shared" si="3"/>
        <v>4</v>
      </c>
      <c r="O22" s="48">
        <f t="shared" si="3"/>
        <v>67</v>
      </c>
      <c r="P22" s="48">
        <f t="shared" si="3"/>
        <v>1</v>
      </c>
      <c r="Q22" s="48">
        <f t="shared" si="3"/>
        <v>5</v>
      </c>
      <c r="R22" s="48"/>
      <c r="S22" s="48"/>
      <c r="T22" s="48"/>
      <c r="U22" s="49">
        <f>SUM(U7:U21)</f>
        <v>35</v>
      </c>
      <c r="V22" s="49">
        <f>SUM(V7:V21)</f>
        <v>460.15999999999997</v>
      </c>
      <c r="W22" s="27"/>
      <c r="X22" s="27">
        <f>SUM(X7:X21)</f>
        <v>876</v>
      </c>
      <c r="Y22" s="27">
        <f>SUM(Y7:Y21)</f>
        <v>47</v>
      </c>
      <c r="Z22" s="27"/>
      <c r="AA22" s="27"/>
      <c r="AB22" s="28"/>
    </row>
    <row r="23" spans="1:28" x14ac:dyDescent="0.25">
      <c r="G23" s="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5"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25"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5"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x14ac:dyDescent="0.25"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</sheetData>
  <sheetProtection password="9080" sheet="1" objects="1" scenarios="1" selectLockedCells="1" selectUnlockedCells="1"/>
  <mergeCells count="23">
    <mergeCell ref="V5:V6"/>
    <mergeCell ref="L5:M5"/>
    <mergeCell ref="F5:F6"/>
    <mergeCell ref="G5:G6"/>
    <mergeCell ref="H5:H6"/>
    <mergeCell ref="I5:I6"/>
    <mergeCell ref="J5:K5"/>
    <mergeCell ref="A2:B2"/>
    <mergeCell ref="A4:I4"/>
    <mergeCell ref="J4:V4"/>
    <mergeCell ref="W4:AB4"/>
    <mergeCell ref="A5:A6"/>
    <mergeCell ref="B5:B6"/>
    <mergeCell ref="C5:C6"/>
    <mergeCell ref="D5:D6"/>
    <mergeCell ref="E5:E6"/>
    <mergeCell ref="W5:Y5"/>
    <mergeCell ref="Z5:AB5"/>
    <mergeCell ref="N5:O5"/>
    <mergeCell ref="P5:Q5"/>
    <mergeCell ref="R5:S5"/>
    <mergeCell ref="T5:T6"/>
    <mergeCell ref="U5:U6"/>
  </mergeCells>
  <pageMargins left="0.7" right="0.7" top="0.75" bottom="0.75" header="0.3" footer="0.3"/>
  <pageSetup paperSize="9" orientation="portrait" verticalDpi="4" r:id="rId1"/>
  <ignoredErrors>
    <ignoredError sqref="X22:Y22 H7:H9 H10: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0"/>
  <sheetViews>
    <sheetView zoomScaleNormal="100" workbookViewId="0">
      <selection activeCell="H4" sqref="H4:H5"/>
    </sheetView>
  </sheetViews>
  <sheetFormatPr defaultRowHeight="15" x14ac:dyDescent="0.25"/>
  <cols>
    <col min="1" max="1" width="18.140625" style="14" customWidth="1"/>
    <col min="2" max="2" width="18.7109375" style="14" customWidth="1"/>
    <col min="3" max="3" width="11.7109375" style="14" customWidth="1"/>
    <col min="4" max="4" width="7.140625" style="14" customWidth="1"/>
    <col min="5" max="6" width="9.28515625" style="14" customWidth="1"/>
    <col min="7" max="7" width="9.28515625" style="16" customWidth="1"/>
    <col min="8" max="8" width="9.28515625" style="14" customWidth="1"/>
    <col min="9" max="9" width="9.28515625" style="16" customWidth="1"/>
    <col min="10" max="10" width="8.7109375" style="14" customWidth="1"/>
    <col min="11" max="11" width="7.28515625" style="14" customWidth="1"/>
    <col min="12" max="12" width="9.28515625" style="14" bestFit="1" customWidth="1"/>
    <col min="13" max="13" width="6.42578125" style="14" customWidth="1"/>
    <col min="14" max="14" width="9.140625" style="14"/>
    <col min="15" max="15" width="5.7109375" style="14" customWidth="1"/>
    <col min="16" max="16" width="9.140625" style="14" customWidth="1"/>
    <col min="17" max="17" width="6.28515625" style="14" customWidth="1"/>
    <col min="18" max="18" width="9.140625" style="14" customWidth="1"/>
    <col min="19" max="19" width="7.42578125" style="14" customWidth="1"/>
    <col min="20" max="20" width="9.140625" style="14" customWidth="1"/>
    <col min="21" max="21" width="9.140625" style="14"/>
    <col min="22" max="22" width="7.85546875" style="14" customWidth="1"/>
    <col min="23" max="23" width="9.140625" style="14"/>
    <col min="24" max="24" width="9.42578125" style="14" customWidth="1"/>
    <col min="25" max="25" width="10.5703125" style="14" customWidth="1"/>
    <col min="26" max="26" width="10.42578125" style="14" customWidth="1"/>
    <col min="27" max="27" width="16.42578125" style="14" customWidth="1"/>
    <col min="28" max="28" width="11.5703125" style="14" customWidth="1"/>
    <col min="29" max="16384" width="9.140625" style="14"/>
  </cols>
  <sheetData>
    <row r="1" spans="1:29" s="16" customFormat="1" x14ac:dyDescent="0.25">
      <c r="A1" s="2" t="s">
        <v>160</v>
      </c>
    </row>
    <row r="2" spans="1:29" s="16" customFormat="1" x14ac:dyDescent="0.25">
      <c r="A2" s="246" t="s">
        <v>161</v>
      </c>
      <c r="B2" s="247"/>
      <c r="C2" s="247"/>
    </row>
    <row r="3" spans="1:29" s="16" customFormat="1" ht="15.75" thickBot="1" x14ac:dyDescent="0.3"/>
    <row r="4" spans="1:29" s="18" customFormat="1" ht="30" customHeight="1" x14ac:dyDescent="0.2">
      <c r="A4" s="257" t="s">
        <v>2</v>
      </c>
      <c r="B4" s="259" t="s">
        <v>3</v>
      </c>
      <c r="C4" s="259" t="s">
        <v>4</v>
      </c>
      <c r="D4" s="279" t="s">
        <v>5</v>
      </c>
      <c r="E4" s="281" t="s">
        <v>152</v>
      </c>
      <c r="F4" s="276" t="s">
        <v>153</v>
      </c>
      <c r="G4" s="276" t="s">
        <v>162</v>
      </c>
      <c r="H4" s="274" t="s">
        <v>164</v>
      </c>
      <c r="I4" s="274" t="s">
        <v>163</v>
      </c>
      <c r="J4" s="261" t="s">
        <v>6</v>
      </c>
      <c r="K4" s="273" t="s">
        <v>7</v>
      </c>
      <c r="L4" s="266"/>
      <c r="M4" s="266" t="s">
        <v>8</v>
      </c>
      <c r="N4" s="266"/>
      <c r="O4" s="266" t="s">
        <v>9</v>
      </c>
      <c r="P4" s="266"/>
      <c r="Q4" s="266" t="s">
        <v>10</v>
      </c>
      <c r="R4" s="266"/>
      <c r="S4" s="266" t="s">
        <v>11</v>
      </c>
      <c r="T4" s="266"/>
      <c r="U4" s="266" t="s">
        <v>145</v>
      </c>
      <c r="V4" s="266" t="s">
        <v>146</v>
      </c>
      <c r="W4" s="268" t="s">
        <v>147</v>
      </c>
      <c r="X4" s="263" t="s">
        <v>12</v>
      </c>
      <c r="Y4" s="264"/>
      <c r="Z4" s="264"/>
      <c r="AA4" s="264" t="s">
        <v>13</v>
      </c>
      <c r="AB4" s="264"/>
      <c r="AC4" s="265"/>
    </row>
    <row r="5" spans="1:29" s="18" customFormat="1" ht="52.5" customHeight="1" thickBot="1" x14ac:dyDescent="0.25">
      <c r="A5" s="258"/>
      <c r="B5" s="260"/>
      <c r="C5" s="260"/>
      <c r="D5" s="280"/>
      <c r="E5" s="282"/>
      <c r="F5" s="277" t="s">
        <v>82</v>
      </c>
      <c r="G5" s="275"/>
      <c r="H5" s="278"/>
      <c r="I5" s="275"/>
      <c r="J5" s="283"/>
      <c r="K5" s="29" t="s">
        <v>143</v>
      </c>
      <c r="L5" s="30" t="s">
        <v>144</v>
      </c>
      <c r="M5" s="30" t="s">
        <v>143</v>
      </c>
      <c r="N5" s="30" t="s">
        <v>144</v>
      </c>
      <c r="O5" s="30" t="s">
        <v>143</v>
      </c>
      <c r="P5" s="30" t="s">
        <v>144</v>
      </c>
      <c r="Q5" s="30" t="s">
        <v>143</v>
      </c>
      <c r="R5" s="30" t="s">
        <v>144</v>
      </c>
      <c r="S5" s="30" t="s">
        <v>143</v>
      </c>
      <c r="T5" s="30" t="s">
        <v>144</v>
      </c>
      <c r="U5" s="267"/>
      <c r="V5" s="267"/>
      <c r="W5" s="269"/>
      <c r="X5" s="32" t="s">
        <v>14</v>
      </c>
      <c r="Y5" s="33" t="s">
        <v>148</v>
      </c>
      <c r="Z5" s="33" t="s">
        <v>16</v>
      </c>
      <c r="AA5" s="34" t="s">
        <v>14</v>
      </c>
      <c r="AB5" s="33" t="s">
        <v>148</v>
      </c>
      <c r="AC5" s="35" t="s">
        <v>16</v>
      </c>
    </row>
    <row r="6" spans="1:29" s="184" customFormat="1" ht="25.5" x14ac:dyDescent="0.25">
      <c r="A6" s="185" t="s">
        <v>33</v>
      </c>
      <c r="B6" s="186" t="s">
        <v>130</v>
      </c>
      <c r="C6" s="51" t="s">
        <v>85</v>
      </c>
      <c r="D6" s="216" t="s">
        <v>86</v>
      </c>
      <c r="E6" s="171">
        <v>2248</v>
      </c>
      <c r="F6" s="172">
        <v>667</v>
      </c>
      <c r="G6" s="172"/>
      <c r="H6" s="172">
        <f>SUM(E6:G6)</f>
        <v>2915</v>
      </c>
      <c r="I6" s="172"/>
      <c r="J6" s="201">
        <v>94</v>
      </c>
      <c r="K6" s="220"/>
      <c r="L6" s="187"/>
      <c r="M6" s="187">
        <v>2</v>
      </c>
      <c r="N6" s="187">
        <v>25</v>
      </c>
      <c r="O6" s="187"/>
      <c r="P6" s="187"/>
      <c r="Q6" s="187"/>
      <c r="R6" s="187"/>
      <c r="S6" s="187"/>
      <c r="T6" s="187"/>
      <c r="U6" s="187"/>
      <c r="V6" s="187">
        <f>K6+M6+O6+Q6+S6</f>
        <v>2</v>
      </c>
      <c r="W6" s="188">
        <f>L6+N6+P6+R6+T6</f>
        <v>25</v>
      </c>
      <c r="X6" s="61" t="s">
        <v>154</v>
      </c>
      <c r="Y6" s="62">
        <v>150</v>
      </c>
      <c r="Z6" s="62"/>
      <c r="AA6" s="62"/>
      <c r="AB6" s="62"/>
      <c r="AC6" s="189"/>
    </row>
    <row r="7" spans="1:29" s="183" customFormat="1" ht="22.5" x14ac:dyDescent="0.25">
      <c r="A7" s="112" t="s">
        <v>33</v>
      </c>
      <c r="B7" s="113" t="s">
        <v>131</v>
      </c>
      <c r="C7" s="79" t="s">
        <v>104</v>
      </c>
      <c r="D7" s="217" t="s">
        <v>101</v>
      </c>
      <c r="E7" s="165">
        <v>1017</v>
      </c>
      <c r="F7" s="166">
        <v>984</v>
      </c>
      <c r="G7" s="166">
        <v>30</v>
      </c>
      <c r="H7" s="224">
        <f t="shared" ref="H7:H10" si="0">SUM(E7:G7)</f>
        <v>2031</v>
      </c>
      <c r="I7" s="166">
        <v>160</v>
      </c>
      <c r="J7" s="178">
        <v>71</v>
      </c>
      <c r="K7" s="221"/>
      <c r="L7" s="114"/>
      <c r="M7" s="114">
        <v>2</v>
      </c>
      <c r="N7" s="114">
        <v>25</v>
      </c>
      <c r="O7" s="114"/>
      <c r="P7" s="114"/>
      <c r="Q7" s="114"/>
      <c r="R7" s="114"/>
      <c r="S7" s="114"/>
      <c r="T7" s="114"/>
      <c r="U7" s="114"/>
      <c r="V7" s="114">
        <f t="shared" ref="V7:V10" si="1">K7+M7+O7+Q7+S7</f>
        <v>2</v>
      </c>
      <c r="W7" s="115">
        <f t="shared" ref="W7:W10" si="2">L7+N7+P7+R7+T7</f>
        <v>25</v>
      </c>
      <c r="X7" s="88" t="s">
        <v>154</v>
      </c>
      <c r="Y7" s="89">
        <v>100</v>
      </c>
      <c r="Z7" s="89">
        <v>8</v>
      </c>
      <c r="AA7" s="116" t="s">
        <v>136</v>
      </c>
      <c r="AB7" s="89">
        <v>10</v>
      </c>
      <c r="AC7" s="117">
        <v>3</v>
      </c>
    </row>
    <row r="8" spans="1:29" s="184" customFormat="1" ht="22.5" x14ac:dyDescent="0.25">
      <c r="A8" s="111" t="s">
        <v>33</v>
      </c>
      <c r="B8" s="190" t="s">
        <v>132</v>
      </c>
      <c r="C8" s="17" t="s">
        <v>113</v>
      </c>
      <c r="D8" s="218" t="s">
        <v>114</v>
      </c>
      <c r="E8" s="168">
        <v>1552</v>
      </c>
      <c r="F8" s="169">
        <v>417</v>
      </c>
      <c r="G8" s="169"/>
      <c r="H8" s="169">
        <f t="shared" si="0"/>
        <v>1969</v>
      </c>
      <c r="I8" s="169"/>
      <c r="J8" s="179">
        <v>65</v>
      </c>
      <c r="K8" s="222"/>
      <c r="L8" s="191"/>
      <c r="M8" s="191">
        <v>1</v>
      </c>
      <c r="N8" s="191">
        <v>12.5</v>
      </c>
      <c r="O8" s="191"/>
      <c r="P8" s="191"/>
      <c r="Q8" s="191"/>
      <c r="R8" s="191"/>
      <c r="S8" s="191"/>
      <c r="T8" s="191"/>
      <c r="U8" s="191"/>
      <c r="V8" s="191">
        <f t="shared" si="1"/>
        <v>1</v>
      </c>
      <c r="W8" s="192">
        <f t="shared" si="2"/>
        <v>12.5</v>
      </c>
      <c r="X8" s="73" t="s">
        <v>154</v>
      </c>
      <c r="Y8" s="74">
        <v>60</v>
      </c>
      <c r="Z8" s="74">
        <v>3</v>
      </c>
      <c r="AA8" s="193" t="s">
        <v>137</v>
      </c>
      <c r="AB8" s="74"/>
      <c r="AC8" s="194">
        <v>15</v>
      </c>
    </row>
    <row r="9" spans="1:29" s="183" customFormat="1" ht="22.5" x14ac:dyDescent="0.25">
      <c r="A9" s="112" t="s">
        <v>133</v>
      </c>
      <c r="B9" s="113" t="s">
        <v>134</v>
      </c>
      <c r="C9" s="79" t="s">
        <v>113</v>
      </c>
      <c r="D9" s="217" t="s">
        <v>114</v>
      </c>
      <c r="E9" s="165">
        <v>0</v>
      </c>
      <c r="F9" s="166">
        <v>0</v>
      </c>
      <c r="G9" s="166"/>
      <c r="H9" s="224">
        <f t="shared" si="0"/>
        <v>0</v>
      </c>
      <c r="I9" s="166"/>
      <c r="J9" s="178">
        <v>0</v>
      </c>
      <c r="K9" s="221"/>
      <c r="L9" s="114"/>
      <c r="M9" s="114">
        <v>1</v>
      </c>
      <c r="N9" s="114">
        <v>12.5</v>
      </c>
      <c r="O9" s="114"/>
      <c r="P9" s="114"/>
      <c r="Q9" s="114"/>
      <c r="R9" s="114"/>
      <c r="S9" s="114"/>
      <c r="T9" s="114"/>
      <c r="U9" s="114"/>
      <c r="V9" s="114">
        <f t="shared" si="1"/>
        <v>1</v>
      </c>
      <c r="W9" s="115">
        <f t="shared" si="2"/>
        <v>12.5</v>
      </c>
      <c r="X9" s="88" t="s">
        <v>154</v>
      </c>
      <c r="Y9" s="89"/>
      <c r="Z9" s="89"/>
      <c r="AA9" s="89"/>
      <c r="AB9" s="89"/>
      <c r="AC9" s="117"/>
    </row>
    <row r="10" spans="1:29" s="184" customFormat="1" ht="26.25" thickBot="1" x14ac:dyDescent="0.3">
      <c r="A10" s="195" t="s">
        <v>33</v>
      </c>
      <c r="B10" s="196" t="s">
        <v>135</v>
      </c>
      <c r="C10" s="108" t="s">
        <v>122</v>
      </c>
      <c r="D10" s="219" t="s">
        <v>123</v>
      </c>
      <c r="E10" s="174">
        <v>2089</v>
      </c>
      <c r="F10" s="175">
        <v>429</v>
      </c>
      <c r="G10" s="175"/>
      <c r="H10" s="175">
        <f t="shared" si="0"/>
        <v>2518</v>
      </c>
      <c r="I10" s="175"/>
      <c r="J10" s="180">
        <v>58</v>
      </c>
      <c r="K10" s="223"/>
      <c r="L10" s="197"/>
      <c r="M10" s="197">
        <v>3</v>
      </c>
      <c r="N10" s="197">
        <v>26</v>
      </c>
      <c r="O10" s="197"/>
      <c r="P10" s="197"/>
      <c r="Q10" s="197"/>
      <c r="R10" s="197"/>
      <c r="S10" s="197"/>
      <c r="T10" s="197"/>
      <c r="U10" s="197"/>
      <c r="V10" s="197">
        <f t="shared" si="1"/>
        <v>3</v>
      </c>
      <c r="W10" s="198">
        <f t="shared" si="2"/>
        <v>26</v>
      </c>
      <c r="X10" s="96" t="s">
        <v>154</v>
      </c>
      <c r="Y10" s="97">
        <v>80</v>
      </c>
      <c r="Z10" s="97">
        <v>4</v>
      </c>
      <c r="AA10" s="97"/>
      <c r="AB10" s="97"/>
      <c r="AC10" s="199"/>
    </row>
    <row r="11" spans="1:29" ht="15.75" thickBot="1" x14ac:dyDescent="0.3">
      <c r="A11" s="3" t="s">
        <v>17</v>
      </c>
      <c r="B11" s="4"/>
      <c r="C11" s="4"/>
      <c r="D11" s="225"/>
      <c r="E11" s="226">
        <f>SUM(E6:E10)</f>
        <v>6906</v>
      </c>
      <c r="F11" s="177">
        <f>SUM(F6:F10)</f>
        <v>2497</v>
      </c>
      <c r="G11" s="177">
        <f>SUM(G6:G10)</f>
        <v>30</v>
      </c>
      <c r="H11" s="227">
        <f>SUM(E11:G11)</f>
        <v>9433</v>
      </c>
      <c r="I11" s="227">
        <f>SUM(I7:I10)</f>
        <v>160</v>
      </c>
      <c r="J11" s="7">
        <f>SUM(J6:J10)</f>
        <v>288</v>
      </c>
      <c r="K11" s="7"/>
      <c r="L11" s="7"/>
      <c r="M11" s="43">
        <f t="shared" ref="M11:AC11" si="3">SUM(M6:M10)</f>
        <v>9</v>
      </c>
      <c r="N11" s="43">
        <f t="shared" si="3"/>
        <v>101</v>
      </c>
      <c r="O11" s="7"/>
      <c r="P11" s="7"/>
      <c r="Q11" s="7"/>
      <c r="R11" s="7"/>
      <c r="S11" s="7"/>
      <c r="T11" s="7"/>
      <c r="U11" s="7"/>
      <c r="V11" s="7">
        <f t="shared" si="3"/>
        <v>9</v>
      </c>
      <c r="W11" s="7">
        <f t="shared" si="3"/>
        <v>101</v>
      </c>
      <c r="X11" s="7"/>
      <c r="Y11" s="7">
        <f t="shared" si="3"/>
        <v>390</v>
      </c>
      <c r="Z11" s="7">
        <f t="shared" si="3"/>
        <v>15</v>
      </c>
      <c r="AA11" s="7"/>
      <c r="AB11" s="7">
        <f t="shared" si="3"/>
        <v>10</v>
      </c>
      <c r="AC11" s="7">
        <f t="shared" si="3"/>
        <v>18</v>
      </c>
    </row>
    <row r="12" spans="1:29" x14ac:dyDescent="0.25">
      <c r="H12" s="1"/>
      <c r="I12" s="1"/>
    </row>
    <row r="13" spans="1:29" x14ac:dyDescent="0.25"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x14ac:dyDescent="0.25"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x14ac:dyDescent="0.25"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x14ac:dyDescent="0.25"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1:29" x14ac:dyDescent="0.25"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1:29" x14ac:dyDescent="0.25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1:29" x14ac:dyDescent="0.25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1:29" x14ac:dyDescent="0.25"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</sheetData>
  <sheetProtection password="9080" sheet="1" objects="1" scenarios="1" selectLockedCells="1" selectUnlockedCells="1"/>
  <mergeCells count="21">
    <mergeCell ref="J4:J5"/>
    <mergeCell ref="K4:L4"/>
    <mergeCell ref="X4:Z4"/>
    <mergeCell ref="AA4:AC4"/>
    <mergeCell ref="M4:N4"/>
    <mergeCell ref="O4:P4"/>
    <mergeCell ref="U4:U5"/>
    <mergeCell ref="V4:V5"/>
    <mergeCell ref="W4:W5"/>
    <mergeCell ref="Q4:R4"/>
    <mergeCell ref="S4:T4"/>
    <mergeCell ref="I4:I5"/>
    <mergeCell ref="A2:C2"/>
    <mergeCell ref="F4:F5"/>
    <mergeCell ref="H4:H5"/>
    <mergeCell ref="A4:A5"/>
    <mergeCell ref="B4:B5"/>
    <mergeCell ref="C4:C5"/>
    <mergeCell ref="D4:D5"/>
    <mergeCell ref="E4:E5"/>
    <mergeCell ref="G4:G5"/>
  </mergeCells>
  <pageMargins left="0.7" right="0.7" top="0.75" bottom="0.75" header="0.3" footer="0.3"/>
  <pageSetup paperSize="9" orientation="portrait" verticalDpi="4" r:id="rId1"/>
  <ignoredErrors>
    <ignoredError sqref="V6:W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27"/>
  <sheetViews>
    <sheetView topLeftCell="G4" zoomScaleNormal="100" workbookViewId="0">
      <selection activeCell="K22" sqref="K22"/>
    </sheetView>
  </sheetViews>
  <sheetFormatPr defaultRowHeight="15" x14ac:dyDescent="0.25"/>
  <cols>
    <col min="1" max="1" width="23.28515625" customWidth="1"/>
    <col min="2" max="2" width="19.85546875" customWidth="1"/>
    <col min="3" max="3" width="17.85546875" customWidth="1"/>
    <col min="4" max="4" width="7" customWidth="1"/>
    <col min="5" max="5" width="9.28515625" customWidth="1"/>
    <col min="6" max="6" width="9.28515625" style="8" customWidth="1"/>
    <col min="7" max="7" width="9.28515625" customWidth="1"/>
    <col min="8" max="8" width="9" customWidth="1"/>
    <col min="9" max="9" width="8.42578125" customWidth="1"/>
    <col min="10" max="10" width="7.140625" customWidth="1"/>
    <col min="11" max="11" width="9.140625" customWidth="1"/>
    <col min="12" max="12" width="7.5703125" customWidth="1"/>
    <col min="14" max="14" width="7.42578125" customWidth="1"/>
    <col min="15" max="15" width="9.140625" customWidth="1"/>
    <col min="16" max="16" width="7.42578125" customWidth="1"/>
    <col min="17" max="17" width="9.140625" customWidth="1"/>
    <col min="18" max="18" width="7" customWidth="1"/>
    <col min="19" max="19" width="9.140625" customWidth="1"/>
    <col min="20" max="20" width="8.5703125" customWidth="1"/>
    <col min="21" max="21" width="7.42578125" customWidth="1"/>
    <col min="22" max="22" width="10" customWidth="1"/>
    <col min="24" max="24" width="10" customWidth="1"/>
    <col min="25" max="25" width="11.85546875" customWidth="1"/>
    <col min="26" max="26" width="13" customWidth="1"/>
    <col min="27" max="27" width="10.5703125" customWidth="1"/>
    <col min="28" max="28" width="9.140625" customWidth="1"/>
  </cols>
  <sheetData>
    <row r="1" spans="1:28" x14ac:dyDescent="0.25">
      <c r="A1" s="214" t="s">
        <v>160</v>
      </c>
    </row>
    <row r="2" spans="1:28" x14ac:dyDescent="0.25">
      <c r="A2" s="246" t="s">
        <v>139</v>
      </c>
      <c r="B2" s="247"/>
    </row>
    <row r="3" spans="1:28" s="16" customFormat="1" ht="15.75" thickBot="1" x14ac:dyDescent="0.3">
      <c r="A3" s="2"/>
    </row>
    <row r="4" spans="1:28" s="18" customFormat="1" ht="15.75" customHeight="1" thickBot="1" x14ac:dyDescent="0.25">
      <c r="A4" s="248" t="s">
        <v>0</v>
      </c>
      <c r="B4" s="249"/>
      <c r="C4" s="249"/>
      <c r="D4" s="249"/>
      <c r="E4" s="249"/>
      <c r="F4" s="249"/>
      <c r="G4" s="249"/>
      <c r="H4" s="249"/>
      <c r="I4" s="250"/>
      <c r="J4" s="251" t="s">
        <v>1</v>
      </c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3"/>
      <c r="W4" s="254" t="s">
        <v>155</v>
      </c>
      <c r="X4" s="255"/>
      <c r="Y4" s="255"/>
      <c r="Z4" s="255"/>
      <c r="AA4" s="255"/>
      <c r="AB4" s="256"/>
    </row>
    <row r="5" spans="1:28" s="18" customFormat="1" ht="30" customHeight="1" x14ac:dyDescent="0.2">
      <c r="A5" s="257" t="s">
        <v>2</v>
      </c>
      <c r="B5" s="259" t="s">
        <v>3</v>
      </c>
      <c r="C5" s="259" t="s">
        <v>4</v>
      </c>
      <c r="D5" s="259" t="s">
        <v>5</v>
      </c>
      <c r="E5" s="259" t="s">
        <v>140</v>
      </c>
      <c r="F5" s="259" t="s">
        <v>141</v>
      </c>
      <c r="G5" s="259" t="s">
        <v>142</v>
      </c>
      <c r="H5" s="259" t="s">
        <v>18</v>
      </c>
      <c r="I5" s="261" t="s">
        <v>159</v>
      </c>
      <c r="J5" s="273" t="s">
        <v>7</v>
      </c>
      <c r="K5" s="266"/>
      <c r="L5" s="266" t="s">
        <v>8</v>
      </c>
      <c r="M5" s="266"/>
      <c r="N5" s="266" t="s">
        <v>9</v>
      </c>
      <c r="O5" s="266"/>
      <c r="P5" s="266" t="s">
        <v>10</v>
      </c>
      <c r="Q5" s="266"/>
      <c r="R5" s="266" t="s">
        <v>11</v>
      </c>
      <c r="S5" s="266"/>
      <c r="T5" s="266" t="s">
        <v>145</v>
      </c>
      <c r="U5" s="266" t="s">
        <v>146</v>
      </c>
      <c r="V5" s="268" t="s">
        <v>147</v>
      </c>
      <c r="W5" s="263" t="s">
        <v>12</v>
      </c>
      <c r="X5" s="264"/>
      <c r="Y5" s="264"/>
      <c r="Z5" s="264" t="s">
        <v>13</v>
      </c>
      <c r="AA5" s="264"/>
      <c r="AB5" s="265"/>
    </row>
    <row r="6" spans="1:28" s="18" customFormat="1" ht="49.5" customHeight="1" thickBot="1" x14ac:dyDescent="0.25">
      <c r="A6" s="258"/>
      <c r="B6" s="260"/>
      <c r="C6" s="260"/>
      <c r="D6" s="260"/>
      <c r="E6" s="260"/>
      <c r="F6" s="284"/>
      <c r="G6" s="260"/>
      <c r="H6" s="260"/>
      <c r="I6" s="262"/>
      <c r="J6" s="29" t="s">
        <v>143</v>
      </c>
      <c r="K6" s="30" t="s">
        <v>144</v>
      </c>
      <c r="L6" s="30" t="s">
        <v>143</v>
      </c>
      <c r="M6" s="30" t="s">
        <v>144</v>
      </c>
      <c r="N6" s="30" t="s">
        <v>143</v>
      </c>
      <c r="O6" s="30" t="s">
        <v>144</v>
      </c>
      <c r="P6" s="30" t="s">
        <v>143</v>
      </c>
      <c r="Q6" s="30" t="s">
        <v>144</v>
      </c>
      <c r="R6" s="30" t="s">
        <v>143</v>
      </c>
      <c r="S6" s="30" t="s">
        <v>144</v>
      </c>
      <c r="T6" s="267"/>
      <c r="U6" s="267"/>
      <c r="V6" s="269"/>
      <c r="W6" s="32" t="s">
        <v>14</v>
      </c>
      <c r="X6" s="33" t="s">
        <v>148</v>
      </c>
      <c r="Y6" s="33" t="s">
        <v>16</v>
      </c>
      <c r="Z6" s="34" t="s">
        <v>14</v>
      </c>
      <c r="AA6" s="33" t="s">
        <v>148</v>
      </c>
      <c r="AB6" s="35" t="s">
        <v>16</v>
      </c>
    </row>
    <row r="7" spans="1:28" s="184" customFormat="1" ht="31.5" x14ac:dyDescent="0.25">
      <c r="A7" s="52" t="s">
        <v>19</v>
      </c>
      <c r="B7" s="51" t="s">
        <v>20</v>
      </c>
      <c r="C7" s="51" t="s">
        <v>53</v>
      </c>
      <c r="D7" s="200" t="s">
        <v>56</v>
      </c>
      <c r="E7" s="171">
        <v>4101</v>
      </c>
      <c r="F7" s="172">
        <v>348</v>
      </c>
      <c r="G7" s="172">
        <v>1704</v>
      </c>
      <c r="H7" s="54">
        <f>E7+F7+G7</f>
        <v>6153</v>
      </c>
      <c r="I7" s="201">
        <v>243</v>
      </c>
      <c r="J7" s="202"/>
      <c r="K7" s="63"/>
      <c r="L7" s="203">
        <v>4</v>
      </c>
      <c r="M7" s="204">
        <v>64</v>
      </c>
      <c r="N7" s="64"/>
      <c r="O7" s="64"/>
      <c r="P7" s="64"/>
      <c r="Q7" s="64"/>
      <c r="R7" s="64"/>
      <c r="S7" s="64"/>
      <c r="T7" s="64"/>
      <c r="U7" s="205">
        <f>J7+L7+N7+P7+R7</f>
        <v>4</v>
      </c>
      <c r="V7" s="206">
        <f>K7+M7+O7+Q7+S7</f>
        <v>64</v>
      </c>
      <c r="W7" s="207" t="s">
        <v>138</v>
      </c>
      <c r="X7" s="62">
        <v>200</v>
      </c>
      <c r="Y7" s="62">
        <v>20</v>
      </c>
      <c r="Z7" s="63"/>
      <c r="AA7" s="64"/>
      <c r="AB7" s="65"/>
    </row>
    <row r="8" spans="1:28" ht="21" x14ac:dyDescent="0.25">
      <c r="A8" s="78" t="s">
        <v>23</v>
      </c>
      <c r="B8" s="79" t="s">
        <v>24</v>
      </c>
      <c r="C8" s="79" t="s">
        <v>53</v>
      </c>
      <c r="D8" s="132" t="s">
        <v>56</v>
      </c>
      <c r="E8" s="165">
        <v>99</v>
      </c>
      <c r="F8" s="166">
        <v>0</v>
      </c>
      <c r="G8" s="166">
        <v>71</v>
      </c>
      <c r="H8" s="81">
        <f t="shared" ref="H8:H19" si="0">E8+F8+G8</f>
        <v>170</v>
      </c>
      <c r="I8" s="178">
        <v>0</v>
      </c>
      <c r="J8" s="133"/>
      <c r="K8" s="91"/>
      <c r="L8" s="134">
        <v>1</v>
      </c>
      <c r="M8" s="135">
        <v>1</v>
      </c>
      <c r="N8" s="91"/>
      <c r="O8" s="91"/>
      <c r="P8" s="91"/>
      <c r="Q8" s="91"/>
      <c r="R8" s="91"/>
      <c r="S8" s="91"/>
      <c r="T8" s="91"/>
      <c r="U8" s="136">
        <f t="shared" ref="U8:U19" si="1">J8+L8+N8+P8+R8</f>
        <v>1</v>
      </c>
      <c r="V8" s="137">
        <f t="shared" ref="V8:V19" si="2">K8+M8+O8+Q8+S8</f>
        <v>1</v>
      </c>
      <c r="W8" s="138" t="s">
        <v>138</v>
      </c>
      <c r="X8" s="89">
        <v>0</v>
      </c>
      <c r="Y8" s="89">
        <v>0</v>
      </c>
      <c r="Z8" s="90"/>
      <c r="AA8" s="91"/>
      <c r="AB8" s="92"/>
    </row>
    <row r="9" spans="1:28" ht="24" customHeight="1" x14ac:dyDescent="0.25">
      <c r="A9" s="44" t="s">
        <v>27</v>
      </c>
      <c r="B9" s="17" t="s">
        <v>28</v>
      </c>
      <c r="C9" s="17" t="s">
        <v>55</v>
      </c>
      <c r="D9" s="119" t="s">
        <v>56</v>
      </c>
      <c r="E9" s="168">
        <v>703</v>
      </c>
      <c r="F9" s="169">
        <v>160</v>
      </c>
      <c r="G9" s="169">
        <v>376</v>
      </c>
      <c r="H9" s="66">
        <f t="shared" si="0"/>
        <v>1239</v>
      </c>
      <c r="I9" s="179">
        <v>31</v>
      </c>
      <c r="J9" s="120"/>
      <c r="K9" s="76"/>
      <c r="L9" s="121">
        <v>2</v>
      </c>
      <c r="M9" s="122">
        <v>15</v>
      </c>
      <c r="N9" s="76"/>
      <c r="O9" s="76"/>
      <c r="P9" s="76"/>
      <c r="Q9" s="76"/>
      <c r="R9" s="76"/>
      <c r="S9" s="76"/>
      <c r="T9" s="76"/>
      <c r="U9" s="123">
        <f t="shared" si="1"/>
        <v>2</v>
      </c>
      <c r="V9" s="124">
        <f t="shared" si="2"/>
        <v>15</v>
      </c>
      <c r="W9" s="125" t="s">
        <v>138</v>
      </c>
      <c r="X9" s="121">
        <v>0</v>
      </c>
      <c r="Y9" s="121">
        <v>0</v>
      </c>
      <c r="Z9" s="75"/>
      <c r="AA9" s="75"/>
      <c r="AB9" s="126"/>
    </row>
    <row r="10" spans="1:28" ht="21" x14ac:dyDescent="0.25">
      <c r="A10" s="78" t="s">
        <v>29</v>
      </c>
      <c r="B10" s="79" t="s">
        <v>30</v>
      </c>
      <c r="C10" s="79" t="s">
        <v>54</v>
      </c>
      <c r="D10" s="132" t="s">
        <v>56</v>
      </c>
      <c r="E10" s="165">
        <v>824</v>
      </c>
      <c r="F10" s="166">
        <v>145</v>
      </c>
      <c r="G10" s="166">
        <v>523</v>
      </c>
      <c r="H10" s="81">
        <f t="shared" si="0"/>
        <v>1492</v>
      </c>
      <c r="I10" s="178">
        <v>38</v>
      </c>
      <c r="J10" s="133"/>
      <c r="K10" s="91"/>
      <c r="L10" s="95">
        <v>2</v>
      </c>
      <c r="M10" s="139">
        <v>20</v>
      </c>
      <c r="N10" s="91"/>
      <c r="O10" s="91"/>
      <c r="P10" s="91"/>
      <c r="Q10" s="91"/>
      <c r="R10" s="91"/>
      <c r="S10" s="91"/>
      <c r="T10" s="91"/>
      <c r="U10" s="136">
        <f t="shared" si="1"/>
        <v>2</v>
      </c>
      <c r="V10" s="137">
        <f t="shared" si="2"/>
        <v>20</v>
      </c>
      <c r="W10" s="138" t="s">
        <v>138</v>
      </c>
      <c r="X10" s="95">
        <v>25</v>
      </c>
      <c r="Y10" s="95">
        <v>2</v>
      </c>
      <c r="Z10" s="90"/>
      <c r="AA10" s="91"/>
      <c r="AB10" s="92"/>
    </row>
    <row r="11" spans="1:28" s="184" customFormat="1" ht="21" x14ac:dyDescent="0.25">
      <c r="A11" s="44" t="s">
        <v>31</v>
      </c>
      <c r="B11" s="17" t="s">
        <v>32</v>
      </c>
      <c r="C11" s="17" t="s">
        <v>59</v>
      </c>
      <c r="D11" s="119" t="s">
        <v>60</v>
      </c>
      <c r="E11" s="168">
        <v>2275</v>
      </c>
      <c r="F11" s="169">
        <v>280</v>
      </c>
      <c r="G11" s="169">
        <v>700</v>
      </c>
      <c r="H11" s="66">
        <f t="shared" si="0"/>
        <v>3255</v>
      </c>
      <c r="I11" s="179">
        <v>95</v>
      </c>
      <c r="J11" s="120"/>
      <c r="K11" s="76"/>
      <c r="L11" s="121">
        <v>1</v>
      </c>
      <c r="M11" s="122">
        <v>40</v>
      </c>
      <c r="N11" s="76"/>
      <c r="O11" s="76"/>
      <c r="P11" s="76"/>
      <c r="Q11" s="76"/>
      <c r="R11" s="76"/>
      <c r="S11" s="76"/>
      <c r="T11" s="76"/>
      <c r="U11" s="123">
        <f t="shared" si="1"/>
        <v>1</v>
      </c>
      <c r="V11" s="124">
        <f t="shared" si="2"/>
        <v>40</v>
      </c>
      <c r="W11" s="125" t="s">
        <v>138</v>
      </c>
      <c r="X11" s="121">
        <v>60</v>
      </c>
      <c r="Y11" s="121">
        <v>4</v>
      </c>
      <c r="Z11" s="75"/>
      <c r="AA11" s="76"/>
      <c r="AB11" s="77"/>
    </row>
    <row r="12" spans="1:28" ht="21" x14ac:dyDescent="0.25">
      <c r="A12" s="78" t="s">
        <v>35</v>
      </c>
      <c r="B12" s="79" t="s">
        <v>36</v>
      </c>
      <c r="C12" s="79" t="s">
        <v>62</v>
      </c>
      <c r="D12" s="132" t="s">
        <v>60</v>
      </c>
      <c r="E12" s="165">
        <v>530</v>
      </c>
      <c r="F12" s="166">
        <v>270</v>
      </c>
      <c r="G12" s="166">
        <v>277</v>
      </c>
      <c r="H12" s="81">
        <f t="shared" si="0"/>
        <v>1077</v>
      </c>
      <c r="I12" s="178">
        <v>38</v>
      </c>
      <c r="J12" s="133"/>
      <c r="K12" s="91"/>
      <c r="L12" s="95">
        <v>2</v>
      </c>
      <c r="M12" s="139">
        <v>10</v>
      </c>
      <c r="N12" s="91"/>
      <c r="O12" s="91"/>
      <c r="P12" s="91"/>
      <c r="Q12" s="91"/>
      <c r="R12" s="91"/>
      <c r="S12" s="91"/>
      <c r="T12" s="91"/>
      <c r="U12" s="136">
        <f t="shared" si="1"/>
        <v>2</v>
      </c>
      <c r="V12" s="137">
        <f t="shared" si="2"/>
        <v>10</v>
      </c>
      <c r="W12" s="138" t="s">
        <v>138</v>
      </c>
      <c r="X12" s="95">
        <v>60</v>
      </c>
      <c r="Y12" s="95">
        <v>3</v>
      </c>
      <c r="Z12" s="90"/>
      <c r="AA12" s="91"/>
      <c r="AB12" s="92"/>
    </row>
    <row r="13" spans="1:28" s="6" customFormat="1" ht="21" x14ac:dyDescent="0.25">
      <c r="A13" s="44" t="s">
        <v>37</v>
      </c>
      <c r="B13" s="17" t="s">
        <v>38</v>
      </c>
      <c r="C13" s="17" t="s">
        <v>63</v>
      </c>
      <c r="D13" s="127" t="s">
        <v>64</v>
      </c>
      <c r="E13" s="168">
        <v>1410</v>
      </c>
      <c r="F13" s="169">
        <v>245</v>
      </c>
      <c r="G13" s="169">
        <v>714</v>
      </c>
      <c r="H13" s="66">
        <f t="shared" si="0"/>
        <v>2369</v>
      </c>
      <c r="I13" s="179">
        <v>78</v>
      </c>
      <c r="J13" s="128"/>
      <c r="K13" s="121"/>
      <c r="L13" s="121">
        <v>1</v>
      </c>
      <c r="M13" s="122">
        <v>15</v>
      </c>
      <c r="N13" s="121"/>
      <c r="O13" s="121"/>
      <c r="P13" s="121"/>
      <c r="Q13" s="121"/>
      <c r="R13" s="121"/>
      <c r="S13" s="121"/>
      <c r="T13" s="121"/>
      <c r="U13" s="129">
        <v>1</v>
      </c>
      <c r="V13" s="130">
        <v>15</v>
      </c>
      <c r="W13" s="125" t="s">
        <v>138</v>
      </c>
      <c r="X13" s="121">
        <v>60</v>
      </c>
      <c r="Y13" s="121">
        <v>3</v>
      </c>
      <c r="Z13" s="121"/>
      <c r="AA13" s="121"/>
      <c r="AB13" s="131"/>
    </row>
    <row r="14" spans="1:28" ht="21.75" customHeight="1" x14ac:dyDescent="0.25">
      <c r="A14" s="78" t="s">
        <v>39</v>
      </c>
      <c r="B14" s="79" t="s">
        <v>40</v>
      </c>
      <c r="C14" s="79" t="s">
        <v>65</v>
      </c>
      <c r="D14" s="132" t="s">
        <v>66</v>
      </c>
      <c r="E14" s="165">
        <v>787</v>
      </c>
      <c r="F14" s="166">
        <v>250</v>
      </c>
      <c r="G14" s="166">
        <v>1088</v>
      </c>
      <c r="H14" s="81">
        <f t="shared" si="0"/>
        <v>2125</v>
      </c>
      <c r="I14" s="178">
        <v>26</v>
      </c>
      <c r="J14" s="133"/>
      <c r="K14" s="91"/>
      <c r="L14" s="95">
        <v>2</v>
      </c>
      <c r="M14" s="139">
        <v>24</v>
      </c>
      <c r="N14" s="91"/>
      <c r="O14" s="91"/>
      <c r="P14" s="91"/>
      <c r="Q14" s="91"/>
      <c r="R14" s="91"/>
      <c r="S14" s="91"/>
      <c r="T14" s="91"/>
      <c r="U14" s="136">
        <f t="shared" si="1"/>
        <v>2</v>
      </c>
      <c r="V14" s="137">
        <f t="shared" si="2"/>
        <v>24</v>
      </c>
      <c r="W14" s="138" t="s">
        <v>138</v>
      </c>
      <c r="X14" s="95">
        <v>30</v>
      </c>
      <c r="Y14" s="95">
        <v>3</v>
      </c>
      <c r="Z14" s="90"/>
      <c r="AA14" s="91"/>
      <c r="AB14" s="92"/>
    </row>
    <row r="15" spans="1:28" ht="21" x14ac:dyDescent="0.25">
      <c r="A15" s="44" t="s">
        <v>41</v>
      </c>
      <c r="B15" s="17" t="s">
        <v>42</v>
      </c>
      <c r="C15" s="17" t="s">
        <v>67</v>
      </c>
      <c r="D15" s="119" t="s">
        <v>66</v>
      </c>
      <c r="E15" s="168">
        <v>1551</v>
      </c>
      <c r="F15" s="169">
        <v>250</v>
      </c>
      <c r="G15" s="169">
        <v>1150</v>
      </c>
      <c r="H15" s="66">
        <f t="shared" si="0"/>
        <v>2951</v>
      </c>
      <c r="I15" s="179">
        <v>106</v>
      </c>
      <c r="J15" s="120"/>
      <c r="K15" s="76"/>
      <c r="L15" s="121">
        <v>2</v>
      </c>
      <c r="M15" s="122">
        <v>21</v>
      </c>
      <c r="N15" s="76"/>
      <c r="O15" s="76"/>
      <c r="P15" s="76"/>
      <c r="Q15" s="76"/>
      <c r="R15" s="76"/>
      <c r="S15" s="76"/>
      <c r="T15" s="121">
        <v>1</v>
      </c>
      <c r="U15" s="123">
        <f t="shared" si="1"/>
        <v>2</v>
      </c>
      <c r="V15" s="124">
        <f t="shared" si="2"/>
        <v>21</v>
      </c>
      <c r="W15" s="125" t="s">
        <v>138</v>
      </c>
      <c r="X15" s="121">
        <v>300</v>
      </c>
      <c r="Y15" s="121">
        <v>6</v>
      </c>
      <c r="Z15" s="75"/>
      <c r="AA15" s="76"/>
      <c r="AB15" s="77"/>
    </row>
    <row r="16" spans="1:28" ht="21" x14ac:dyDescent="0.25">
      <c r="A16" s="78" t="s">
        <v>44</v>
      </c>
      <c r="B16" s="79" t="s">
        <v>45</v>
      </c>
      <c r="C16" s="79" t="s">
        <v>69</v>
      </c>
      <c r="D16" s="132" t="s">
        <v>66</v>
      </c>
      <c r="E16" s="165">
        <v>104</v>
      </c>
      <c r="F16" s="166">
        <v>120</v>
      </c>
      <c r="G16" s="166">
        <v>56</v>
      </c>
      <c r="H16" s="81">
        <f t="shared" si="0"/>
        <v>280</v>
      </c>
      <c r="I16" s="178">
        <v>7</v>
      </c>
      <c r="J16" s="133"/>
      <c r="K16" s="91"/>
      <c r="L16" s="95">
        <v>1</v>
      </c>
      <c r="M16" s="139">
        <v>4</v>
      </c>
      <c r="N16" s="91"/>
      <c r="O16" s="91"/>
      <c r="P16" s="91"/>
      <c r="Q16" s="91"/>
      <c r="R16" s="91"/>
      <c r="S16" s="91"/>
      <c r="T16" s="91"/>
      <c r="U16" s="136">
        <f t="shared" si="1"/>
        <v>1</v>
      </c>
      <c r="V16" s="137">
        <f t="shared" si="2"/>
        <v>4</v>
      </c>
      <c r="W16" s="138" t="s">
        <v>138</v>
      </c>
      <c r="X16" s="95">
        <v>0</v>
      </c>
      <c r="Y16" s="95">
        <v>0</v>
      </c>
      <c r="Z16" s="90"/>
      <c r="AA16" s="91"/>
      <c r="AB16" s="92"/>
    </row>
    <row r="17" spans="1:28" ht="20.25" customHeight="1" x14ac:dyDescent="0.25">
      <c r="A17" s="44" t="s">
        <v>46</v>
      </c>
      <c r="B17" s="17" t="s">
        <v>47</v>
      </c>
      <c r="C17" s="17" t="s">
        <v>70</v>
      </c>
      <c r="D17" s="119" t="s">
        <v>71</v>
      </c>
      <c r="E17" s="168">
        <v>392</v>
      </c>
      <c r="F17" s="169">
        <v>115</v>
      </c>
      <c r="G17" s="169">
        <v>499</v>
      </c>
      <c r="H17" s="66">
        <f t="shared" si="0"/>
        <v>1006</v>
      </c>
      <c r="I17" s="179">
        <v>18</v>
      </c>
      <c r="J17" s="120"/>
      <c r="K17" s="76"/>
      <c r="L17" s="121">
        <v>1</v>
      </c>
      <c r="M17" s="122">
        <v>12.5</v>
      </c>
      <c r="N17" s="76"/>
      <c r="O17" s="76"/>
      <c r="P17" s="76"/>
      <c r="Q17" s="76"/>
      <c r="R17" s="76"/>
      <c r="S17" s="76"/>
      <c r="T17" s="76"/>
      <c r="U17" s="123">
        <f t="shared" si="1"/>
        <v>1</v>
      </c>
      <c r="V17" s="124">
        <f t="shared" si="2"/>
        <v>12.5</v>
      </c>
      <c r="W17" s="125" t="s">
        <v>138</v>
      </c>
      <c r="X17" s="121">
        <v>0</v>
      </c>
      <c r="Y17" s="121">
        <v>0</v>
      </c>
      <c r="Z17" s="75"/>
      <c r="AA17" s="76"/>
      <c r="AB17" s="77"/>
    </row>
    <row r="18" spans="1:28" ht="21" x14ac:dyDescent="0.25">
      <c r="A18" s="78" t="s">
        <v>48</v>
      </c>
      <c r="B18" s="79" t="s">
        <v>49</v>
      </c>
      <c r="C18" s="79" t="s">
        <v>72</v>
      </c>
      <c r="D18" s="132" t="s">
        <v>71</v>
      </c>
      <c r="E18" s="165">
        <v>1538</v>
      </c>
      <c r="F18" s="166">
        <v>305</v>
      </c>
      <c r="G18" s="166">
        <v>869</v>
      </c>
      <c r="H18" s="81">
        <f>E18+F18+G18</f>
        <v>2712</v>
      </c>
      <c r="I18" s="178">
        <v>122</v>
      </c>
      <c r="J18" s="133"/>
      <c r="K18" s="91"/>
      <c r="L18" s="95">
        <v>2</v>
      </c>
      <c r="M18" s="139">
        <v>20</v>
      </c>
      <c r="N18" s="91"/>
      <c r="O18" s="91"/>
      <c r="P18" s="91"/>
      <c r="Q18" s="91"/>
      <c r="R18" s="91"/>
      <c r="S18" s="91"/>
      <c r="T18" s="95">
        <v>1</v>
      </c>
      <c r="U18" s="136">
        <f t="shared" si="1"/>
        <v>2</v>
      </c>
      <c r="V18" s="137">
        <f t="shared" si="2"/>
        <v>20</v>
      </c>
      <c r="W18" s="138" t="s">
        <v>138</v>
      </c>
      <c r="X18" s="95">
        <v>130</v>
      </c>
      <c r="Y18" s="95">
        <v>5</v>
      </c>
      <c r="Z18" s="90"/>
      <c r="AA18" s="91"/>
      <c r="AB18" s="92"/>
    </row>
    <row r="19" spans="1:28" ht="19.5" customHeight="1" thickBot="1" x14ac:dyDescent="0.3">
      <c r="A19" s="140" t="s">
        <v>51</v>
      </c>
      <c r="B19" s="108" t="s">
        <v>52</v>
      </c>
      <c r="C19" s="108" t="s">
        <v>75</v>
      </c>
      <c r="D19" s="141" t="s">
        <v>71</v>
      </c>
      <c r="E19" s="174">
        <v>759</v>
      </c>
      <c r="F19" s="175">
        <v>145</v>
      </c>
      <c r="G19" s="175">
        <v>634</v>
      </c>
      <c r="H19" s="110">
        <f t="shared" si="0"/>
        <v>1538</v>
      </c>
      <c r="I19" s="180">
        <v>39</v>
      </c>
      <c r="J19" s="142"/>
      <c r="K19" s="99"/>
      <c r="L19" s="143">
        <v>1</v>
      </c>
      <c r="M19" s="144">
        <v>10</v>
      </c>
      <c r="N19" s="99"/>
      <c r="O19" s="99"/>
      <c r="P19" s="99"/>
      <c r="Q19" s="99"/>
      <c r="R19" s="99"/>
      <c r="S19" s="99"/>
      <c r="T19" s="145"/>
      <c r="U19" s="146">
        <f t="shared" si="1"/>
        <v>1</v>
      </c>
      <c r="V19" s="147">
        <f t="shared" si="2"/>
        <v>10</v>
      </c>
      <c r="W19" s="148" t="s">
        <v>138</v>
      </c>
      <c r="X19" s="143">
        <v>40</v>
      </c>
      <c r="Y19" s="143">
        <v>2</v>
      </c>
      <c r="Z19" s="98"/>
      <c r="AA19" s="99"/>
      <c r="AB19" s="100"/>
    </row>
    <row r="20" spans="1:28" s="21" customFormat="1" ht="15.75" thickBot="1" x14ac:dyDescent="0.3">
      <c r="A20" s="11" t="s">
        <v>17</v>
      </c>
      <c r="B20" s="22"/>
      <c r="C20" s="23"/>
      <c r="D20" s="24"/>
      <c r="E20" s="181"/>
      <c r="F20" s="181"/>
      <c r="G20" s="181"/>
      <c r="H20" s="118">
        <f>SUM(H7:H19)</f>
        <v>26367</v>
      </c>
      <c r="I20" s="182">
        <f t="shared" ref="I20:V20" si="3">SUM(I7:I19)</f>
        <v>841</v>
      </c>
      <c r="J20" s="25"/>
      <c r="K20" s="25"/>
      <c r="L20" s="12">
        <f>SUM(L7:L19)</f>
        <v>22</v>
      </c>
      <c r="M20" s="19">
        <f>SUM(M7:M19)</f>
        <v>256.5</v>
      </c>
      <c r="N20" s="25"/>
      <c r="O20" s="25"/>
      <c r="P20" s="25"/>
      <c r="Q20" s="25"/>
      <c r="R20" s="25"/>
      <c r="S20" s="25"/>
      <c r="T20" s="12">
        <f t="shared" si="3"/>
        <v>2</v>
      </c>
      <c r="U20" s="12">
        <f t="shared" si="3"/>
        <v>22</v>
      </c>
      <c r="V20" s="20">
        <f t="shared" si="3"/>
        <v>256.5</v>
      </c>
      <c r="W20" s="26"/>
      <c r="X20" s="13">
        <f>SUM(X7:X19)</f>
        <v>905</v>
      </c>
      <c r="Y20" s="13">
        <f>SUM(Y7:Y19)</f>
        <v>48</v>
      </c>
      <c r="Z20" s="27"/>
      <c r="AA20" s="27"/>
      <c r="AB20" s="28"/>
    </row>
    <row r="21" spans="1:28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</sheetData>
  <sheetProtection password="9080" sheet="1" objects="1" scenarios="1" selectLockedCells="1" selectUnlockedCells="1"/>
  <mergeCells count="23">
    <mergeCell ref="W4:AB4"/>
    <mergeCell ref="A5:A6"/>
    <mergeCell ref="B5:B6"/>
    <mergeCell ref="C5:C6"/>
    <mergeCell ref="D5:D6"/>
    <mergeCell ref="E5:E6"/>
    <mergeCell ref="G5:G6"/>
    <mergeCell ref="W5:Y5"/>
    <mergeCell ref="Z5:AB5"/>
    <mergeCell ref="H5:H6"/>
    <mergeCell ref="I5:I6"/>
    <mergeCell ref="J5:K5"/>
    <mergeCell ref="F5:F6"/>
    <mergeCell ref="U5:U6"/>
    <mergeCell ref="A2:B2"/>
    <mergeCell ref="V5:V6"/>
    <mergeCell ref="L5:M5"/>
    <mergeCell ref="N5:O5"/>
    <mergeCell ref="P5:Q5"/>
    <mergeCell ref="R5:S5"/>
    <mergeCell ref="T5:T6"/>
    <mergeCell ref="A4:I4"/>
    <mergeCell ref="J4:V4"/>
  </mergeCells>
  <pageMargins left="0.7" right="0.7" top="0.75" bottom="0.75" header="0.3" footer="0.3"/>
  <pageSetup paperSize="9" orientation="portrait" verticalDpi="4" r:id="rId1"/>
  <ignoredErrors>
    <ignoredError sqref="H20:I20 H11:H18 L20:M20 T20:V20 X20:Y20 H7:H10 H19" unlockedFormula="1"/>
    <ignoredError sqref="W11:W19 W7:W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24"/>
  <sheetViews>
    <sheetView zoomScaleNormal="100" workbookViewId="0">
      <selection activeCell="D27" sqref="D27"/>
    </sheetView>
  </sheetViews>
  <sheetFormatPr defaultRowHeight="15" x14ac:dyDescent="0.25"/>
  <cols>
    <col min="1" max="1" width="20.140625" style="9" customWidth="1"/>
    <col min="2" max="2" width="18.140625" style="9" customWidth="1"/>
    <col min="3" max="3" width="15.28515625" style="9" customWidth="1"/>
    <col min="4" max="4" width="7.5703125" style="9" customWidth="1"/>
    <col min="5" max="6" width="9.28515625" style="9" customWidth="1"/>
    <col min="7" max="9" width="9.28515625" style="16" customWidth="1"/>
    <col min="10" max="10" width="8.5703125" style="9" customWidth="1"/>
    <col min="11" max="11" width="8.7109375" style="9" customWidth="1"/>
    <col min="12" max="13" width="9.28515625" style="9" bestFit="1" customWidth="1"/>
    <col min="14" max="14" width="9.140625" style="9"/>
    <col min="15" max="20" width="9.140625" style="9" customWidth="1"/>
    <col min="21" max="26" width="9.140625" style="9"/>
    <col min="27" max="27" width="17.140625" style="9" customWidth="1"/>
    <col min="28" max="16384" width="9.140625" style="9"/>
  </cols>
  <sheetData>
    <row r="1" spans="1:29" x14ac:dyDescent="0.25">
      <c r="A1" s="2" t="s">
        <v>160</v>
      </c>
    </row>
    <row r="2" spans="1:29" x14ac:dyDescent="0.25">
      <c r="A2" s="246" t="s">
        <v>149</v>
      </c>
      <c r="B2" s="247"/>
      <c r="C2" s="247"/>
    </row>
    <row r="3" spans="1:29" s="16" customFormat="1" ht="15.75" thickBot="1" x14ac:dyDescent="0.3">
      <c r="A3" s="2"/>
    </row>
    <row r="4" spans="1:29" s="18" customFormat="1" ht="12.75" thickBot="1" x14ac:dyDescent="0.25">
      <c r="A4" s="248" t="s">
        <v>0</v>
      </c>
      <c r="B4" s="249"/>
      <c r="C4" s="249"/>
      <c r="D4" s="249"/>
      <c r="E4" s="249"/>
      <c r="F4" s="249"/>
      <c r="G4" s="249"/>
      <c r="H4" s="249"/>
      <c r="I4" s="249"/>
      <c r="J4" s="250"/>
      <c r="K4" s="251" t="s">
        <v>1</v>
      </c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3"/>
      <c r="X4" s="254" t="s">
        <v>155</v>
      </c>
      <c r="Y4" s="255"/>
      <c r="Z4" s="255"/>
      <c r="AA4" s="255"/>
      <c r="AB4" s="255"/>
      <c r="AC4" s="256"/>
    </row>
    <row r="5" spans="1:29" s="18" customFormat="1" ht="30" customHeight="1" x14ac:dyDescent="0.2">
      <c r="A5" s="257" t="s">
        <v>2</v>
      </c>
      <c r="B5" s="259" t="s">
        <v>3</v>
      </c>
      <c r="C5" s="259" t="s">
        <v>4</v>
      </c>
      <c r="D5" s="279" t="s">
        <v>5</v>
      </c>
      <c r="E5" s="281" t="s">
        <v>150</v>
      </c>
      <c r="F5" s="276" t="s">
        <v>151</v>
      </c>
      <c r="G5" s="276" t="s">
        <v>162</v>
      </c>
      <c r="H5" s="276" t="s">
        <v>164</v>
      </c>
      <c r="I5" s="276" t="s">
        <v>163</v>
      </c>
      <c r="J5" s="261" t="s">
        <v>159</v>
      </c>
      <c r="K5" s="273" t="s">
        <v>7</v>
      </c>
      <c r="L5" s="266"/>
      <c r="M5" s="266" t="s">
        <v>8</v>
      </c>
      <c r="N5" s="266"/>
      <c r="O5" s="266" t="s">
        <v>9</v>
      </c>
      <c r="P5" s="266"/>
      <c r="Q5" s="266" t="s">
        <v>10</v>
      </c>
      <c r="R5" s="266"/>
      <c r="S5" s="266" t="s">
        <v>11</v>
      </c>
      <c r="T5" s="266"/>
      <c r="U5" s="266" t="s">
        <v>145</v>
      </c>
      <c r="V5" s="266" t="s">
        <v>146</v>
      </c>
      <c r="W5" s="268" t="s">
        <v>147</v>
      </c>
      <c r="X5" s="263" t="s">
        <v>12</v>
      </c>
      <c r="Y5" s="264"/>
      <c r="Z5" s="264"/>
      <c r="AA5" s="264" t="s">
        <v>13</v>
      </c>
      <c r="AB5" s="264"/>
      <c r="AC5" s="265"/>
    </row>
    <row r="6" spans="1:29" s="18" customFormat="1" ht="71.25" customHeight="1" thickBot="1" x14ac:dyDescent="0.25">
      <c r="A6" s="258"/>
      <c r="B6" s="260"/>
      <c r="C6" s="260"/>
      <c r="D6" s="280"/>
      <c r="E6" s="285"/>
      <c r="F6" s="277" t="s">
        <v>82</v>
      </c>
      <c r="G6" s="275"/>
      <c r="H6" s="277"/>
      <c r="I6" s="275"/>
      <c r="J6" s="283"/>
      <c r="K6" s="29" t="s">
        <v>143</v>
      </c>
      <c r="L6" s="30" t="s">
        <v>144</v>
      </c>
      <c r="M6" s="30" t="s">
        <v>143</v>
      </c>
      <c r="N6" s="30" t="s">
        <v>144</v>
      </c>
      <c r="O6" s="30" t="s">
        <v>143</v>
      </c>
      <c r="P6" s="30" t="s">
        <v>144</v>
      </c>
      <c r="Q6" s="30" t="s">
        <v>143</v>
      </c>
      <c r="R6" s="30" t="s">
        <v>144</v>
      </c>
      <c r="S6" s="30" t="s">
        <v>143</v>
      </c>
      <c r="T6" s="30" t="s">
        <v>144</v>
      </c>
      <c r="U6" s="267"/>
      <c r="V6" s="267"/>
      <c r="W6" s="269"/>
      <c r="X6" s="32" t="s">
        <v>14</v>
      </c>
      <c r="Y6" s="33" t="s">
        <v>15</v>
      </c>
      <c r="Z6" s="33" t="s">
        <v>16</v>
      </c>
      <c r="AA6" s="34" t="s">
        <v>14</v>
      </c>
      <c r="AB6" s="33" t="s">
        <v>15</v>
      </c>
      <c r="AC6" s="35" t="s">
        <v>16</v>
      </c>
    </row>
    <row r="7" spans="1:29" s="215" customFormat="1" x14ac:dyDescent="0.25">
      <c r="A7" s="185" t="s">
        <v>21</v>
      </c>
      <c r="B7" s="210" t="s">
        <v>22</v>
      </c>
      <c r="C7" s="211" t="s">
        <v>57</v>
      </c>
      <c r="D7" s="228" t="s">
        <v>58</v>
      </c>
      <c r="E7" s="171">
        <v>1411</v>
      </c>
      <c r="F7" s="172">
        <v>383</v>
      </c>
      <c r="G7" s="172"/>
      <c r="H7" s="172">
        <f>SUM(E7:G7)</f>
        <v>1794</v>
      </c>
      <c r="I7" s="172"/>
      <c r="J7" s="201">
        <v>60</v>
      </c>
      <c r="K7" s="232"/>
      <c r="L7" s="63"/>
      <c r="M7" s="203">
        <v>1</v>
      </c>
      <c r="N7" s="203">
        <v>15</v>
      </c>
      <c r="O7" s="64"/>
      <c r="P7" s="64"/>
      <c r="Q7" s="64"/>
      <c r="R7" s="64"/>
      <c r="S7" s="64"/>
      <c r="T7" s="64"/>
      <c r="U7" s="64"/>
      <c r="V7" s="203">
        <v>1</v>
      </c>
      <c r="W7" s="212">
        <v>15</v>
      </c>
      <c r="X7" s="213"/>
      <c r="Y7" s="62">
        <v>90</v>
      </c>
      <c r="Z7" s="62">
        <v>5</v>
      </c>
      <c r="AA7" s="63"/>
      <c r="AB7" s="64"/>
      <c r="AC7" s="65"/>
    </row>
    <row r="8" spans="1:29" ht="25.5" x14ac:dyDescent="0.25">
      <c r="A8" s="112" t="s">
        <v>25</v>
      </c>
      <c r="B8" s="151" t="s">
        <v>26</v>
      </c>
      <c r="C8" s="152" t="s">
        <v>57</v>
      </c>
      <c r="D8" s="229" t="s">
        <v>58</v>
      </c>
      <c r="E8" s="165">
        <v>400</v>
      </c>
      <c r="F8" s="166">
        <v>100</v>
      </c>
      <c r="G8" s="166"/>
      <c r="H8" s="224">
        <f t="shared" ref="H8:H15" si="0">SUM(E8:G8)</f>
        <v>500</v>
      </c>
      <c r="I8" s="166"/>
      <c r="J8" s="178">
        <v>26</v>
      </c>
      <c r="K8" s="233"/>
      <c r="L8" s="91"/>
      <c r="M8" s="134">
        <v>1</v>
      </c>
      <c r="N8" s="134">
        <v>7.5</v>
      </c>
      <c r="O8" s="91"/>
      <c r="P8" s="91"/>
      <c r="Q8" s="91"/>
      <c r="R8" s="91"/>
      <c r="S8" s="91"/>
      <c r="T8" s="91"/>
      <c r="U8" s="91"/>
      <c r="V8" s="134">
        <v>1</v>
      </c>
      <c r="W8" s="153">
        <v>7.5</v>
      </c>
      <c r="X8" s="133"/>
      <c r="Y8" s="89">
        <v>60</v>
      </c>
      <c r="Z8" s="89">
        <v>1</v>
      </c>
      <c r="AA8" s="90"/>
      <c r="AB8" s="91"/>
      <c r="AC8" s="92"/>
    </row>
    <row r="9" spans="1:29" s="215" customFormat="1" x14ac:dyDescent="0.25">
      <c r="A9" s="111" t="s">
        <v>33</v>
      </c>
      <c r="B9" s="149" t="s">
        <v>34</v>
      </c>
      <c r="C9" s="150" t="s">
        <v>59</v>
      </c>
      <c r="D9" s="230" t="s">
        <v>61</v>
      </c>
      <c r="E9" s="168">
        <v>1471</v>
      </c>
      <c r="F9" s="169">
        <v>786</v>
      </c>
      <c r="G9" s="169"/>
      <c r="H9" s="169">
        <f t="shared" si="0"/>
        <v>2257</v>
      </c>
      <c r="I9" s="169"/>
      <c r="J9" s="179">
        <v>51</v>
      </c>
      <c r="K9" s="234"/>
      <c r="L9" s="76"/>
      <c r="M9" s="121">
        <v>1</v>
      </c>
      <c r="N9" s="121">
        <v>20</v>
      </c>
      <c r="O9" s="76"/>
      <c r="P9" s="76"/>
      <c r="Q9" s="76"/>
      <c r="R9" s="76"/>
      <c r="S9" s="76"/>
      <c r="T9" s="76"/>
      <c r="U9" s="76"/>
      <c r="V9" s="121">
        <v>1</v>
      </c>
      <c r="W9" s="131">
        <v>20</v>
      </c>
      <c r="X9" s="120"/>
      <c r="Y9" s="121">
        <v>50</v>
      </c>
      <c r="Z9" s="121">
        <v>6</v>
      </c>
      <c r="AA9" s="75"/>
      <c r="AB9" s="76"/>
      <c r="AC9" s="77"/>
    </row>
    <row r="10" spans="1:29" s="215" customFormat="1" ht="38.25" x14ac:dyDescent="0.25">
      <c r="A10" s="112" t="s">
        <v>76</v>
      </c>
      <c r="B10" s="151" t="s">
        <v>77</v>
      </c>
      <c r="C10" s="152" t="s">
        <v>78</v>
      </c>
      <c r="D10" s="229" t="s">
        <v>61</v>
      </c>
      <c r="E10" s="165">
        <v>185</v>
      </c>
      <c r="F10" s="166">
        <v>94</v>
      </c>
      <c r="G10" s="166"/>
      <c r="H10" s="224">
        <f t="shared" si="0"/>
        <v>279</v>
      </c>
      <c r="I10" s="166"/>
      <c r="J10" s="178">
        <v>11</v>
      </c>
      <c r="K10" s="233"/>
      <c r="L10" s="91"/>
      <c r="M10" s="95">
        <v>1</v>
      </c>
      <c r="N10" s="95">
        <v>7.5</v>
      </c>
      <c r="O10" s="91"/>
      <c r="P10" s="91"/>
      <c r="Q10" s="91"/>
      <c r="R10" s="91"/>
      <c r="S10" s="91"/>
      <c r="T10" s="91"/>
      <c r="U10" s="91"/>
      <c r="V10" s="95">
        <v>1</v>
      </c>
      <c r="W10" s="154">
        <v>7.5</v>
      </c>
      <c r="X10" s="133"/>
      <c r="Y10" s="95">
        <v>18</v>
      </c>
      <c r="Z10" s="95">
        <v>2</v>
      </c>
      <c r="AA10" s="90"/>
      <c r="AB10" s="91"/>
      <c r="AC10" s="92"/>
    </row>
    <row r="11" spans="1:29" x14ac:dyDescent="0.25">
      <c r="A11" s="111" t="s">
        <v>21</v>
      </c>
      <c r="B11" s="149" t="s">
        <v>43</v>
      </c>
      <c r="C11" s="150" t="s">
        <v>67</v>
      </c>
      <c r="D11" s="230" t="s">
        <v>68</v>
      </c>
      <c r="E11" s="168">
        <v>1329</v>
      </c>
      <c r="F11" s="169">
        <v>262</v>
      </c>
      <c r="G11" s="169"/>
      <c r="H11" s="169">
        <f t="shared" si="0"/>
        <v>1591</v>
      </c>
      <c r="I11" s="169"/>
      <c r="J11" s="179">
        <v>39</v>
      </c>
      <c r="K11" s="235"/>
      <c r="L11" s="76"/>
      <c r="M11" s="121">
        <v>1</v>
      </c>
      <c r="N11" s="121">
        <v>15</v>
      </c>
      <c r="O11" s="76"/>
      <c r="P11" s="76"/>
      <c r="Q11" s="76"/>
      <c r="R11" s="76"/>
      <c r="S11" s="76"/>
      <c r="T11" s="76"/>
      <c r="U11" s="76"/>
      <c r="V11" s="121">
        <v>1</v>
      </c>
      <c r="W11" s="131">
        <v>15</v>
      </c>
      <c r="X11" s="120"/>
      <c r="Y11" s="121">
        <v>40</v>
      </c>
      <c r="Z11" s="121">
        <v>1</v>
      </c>
      <c r="AA11" s="75"/>
      <c r="AB11" s="76"/>
      <c r="AC11" s="77"/>
    </row>
    <row r="12" spans="1:29" ht="25.5" x14ac:dyDescent="0.25">
      <c r="A12" s="112" t="s">
        <v>25</v>
      </c>
      <c r="B12" s="151" t="s">
        <v>79</v>
      </c>
      <c r="C12" s="152" t="s">
        <v>80</v>
      </c>
      <c r="D12" s="229" t="s">
        <v>68</v>
      </c>
      <c r="E12" s="165">
        <v>187</v>
      </c>
      <c r="F12" s="166">
        <v>235</v>
      </c>
      <c r="G12" s="166"/>
      <c r="H12" s="224">
        <f t="shared" si="0"/>
        <v>422</v>
      </c>
      <c r="I12" s="166"/>
      <c r="J12" s="178">
        <v>9</v>
      </c>
      <c r="K12" s="236"/>
      <c r="L12" s="91"/>
      <c r="M12" s="95">
        <v>1</v>
      </c>
      <c r="N12" s="95">
        <v>10</v>
      </c>
      <c r="O12" s="91"/>
      <c r="P12" s="91"/>
      <c r="Q12" s="91"/>
      <c r="R12" s="91"/>
      <c r="S12" s="91"/>
      <c r="T12" s="91"/>
      <c r="U12" s="91"/>
      <c r="V12" s="95">
        <v>1</v>
      </c>
      <c r="W12" s="154">
        <v>10</v>
      </c>
      <c r="X12" s="133"/>
      <c r="Y12" s="95">
        <v>20</v>
      </c>
      <c r="Z12" s="95">
        <v>2</v>
      </c>
      <c r="AA12" s="90"/>
      <c r="AB12" s="91"/>
      <c r="AC12" s="92"/>
    </row>
    <row r="13" spans="1:29" s="215" customFormat="1" x14ac:dyDescent="0.25">
      <c r="A13" s="111" t="s">
        <v>33</v>
      </c>
      <c r="B13" s="149" t="s">
        <v>50</v>
      </c>
      <c r="C13" s="150" t="s">
        <v>73</v>
      </c>
      <c r="D13" s="230" t="s">
        <v>74</v>
      </c>
      <c r="E13" s="168">
        <v>1399</v>
      </c>
      <c r="F13" s="169">
        <v>734</v>
      </c>
      <c r="G13" s="169">
        <v>20</v>
      </c>
      <c r="H13" s="169">
        <f t="shared" si="0"/>
        <v>2153</v>
      </c>
      <c r="I13" s="169">
        <v>160</v>
      </c>
      <c r="J13" s="179">
        <v>66</v>
      </c>
      <c r="K13" s="237"/>
      <c r="L13" s="76"/>
      <c r="M13" s="121">
        <v>1</v>
      </c>
      <c r="N13" s="121">
        <v>10</v>
      </c>
      <c r="O13" s="76"/>
      <c r="P13" s="76"/>
      <c r="Q13" s="76"/>
      <c r="R13" s="76"/>
      <c r="S13" s="76"/>
      <c r="T13" s="76"/>
      <c r="U13" s="76"/>
      <c r="V13" s="121">
        <v>1</v>
      </c>
      <c r="W13" s="131">
        <v>10</v>
      </c>
      <c r="X13" s="120"/>
      <c r="Y13" s="121">
        <v>90</v>
      </c>
      <c r="Z13" s="121">
        <v>4</v>
      </c>
      <c r="AA13" s="75"/>
      <c r="AB13" s="76"/>
      <c r="AC13" s="77"/>
    </row>
    <row r="14" spans="1:29" ht="26.25" thickBot="1" x14ac:dyDescent="0.3">
      <c r="A14" s="155" t="s">
        <v>25</v>
      </c>
      <c r="B14" s="156" t="s">
        <v>81</v>
      </c>
      <c r="C14" s="157" t="s">
        <v>70</v>
      </c>
      <c r="D14" s="231" t="s">
        <v>74</v>
      </c>
      <c r="E14" s="208">
        <v>153</v>
      </c>
      <c r="F14" s="239">
        <v>169</v>
      </c>
      <c r="G14" s="239"/>
      <c r="H14" s="240">
        <f t="shared" si="0"/>
        <v>322</v>
      </c>
      <c r="I14" s="239"/>
      <c r="J14" s="241">
        <v>6</v>
      </c>
      <c r="K14" s="238"/>
      <c r="L14" s="159"/>
      <c r="M14" s="160">
        <v>1</v>
      </c>
      <c r="N14" s="160">
        <v>7.5</v>
      </c>
      <c r="O14" s="159"/>
      <c r="P14" s="159"/>
      <c r="Q14" s="159"/>
      <c r="R14" s="159"/>
      <c r="S14" s="159"/>
      <c r="T14" s="159"/>
      <c r="U14" s="159"/>
      <c r="V14" s="161">
        <v>1</v>
      </c>
      <c r="W14" s="162">
        <v>7.5</v>
      </c>
      <c r="X14" s="158"/>
      <c r="Y14" s="161">
        <v>12</v>
      </c>
      <c r="Z14" s="161">
        <v>1</v>
      </c>
      <c r="AA14" s="163"/>
      <c r="AB14" s="163"/>
      <c r="AC14" s="164"/>
    </row>
    <row r="15" spans="1:29" s="21" customFormat="1" ht="15.75" thickBot="1" x14ac:dyDescent="0.3">
      <c r="A15" s="36" t="s">
        <v>17</v>
      </c>
      <c r="B15" s="22"/>
      <c r="C15" s="23"/>
      <c r="D15" s="24"/>
      <c r="E15" s="242">
        <f>SUM(E7:E14)</f>
        <v>6535</v>
      </c>
      <c r="F15" s="243">
        <f>SUM(F7:F14)</f>
        <v>2763</v>
      </c>
      <c r="G15" s="243">
        <f>SUM(G7:G14)</f>
        <v>20</v>
      </c>
      <c r="H15" s="244">
        <f t="shared" si="0"/>
        <v>9318</v>
      </c>
      <c r="I15" s="245">
        <f>SUM(I13:I14)</f>
        <v>160</v>
      </c>
      <c r="J15" s="209">
        <f>SUM(J7:J14)</f>
        <v>268</v>
      </c>
      <c r="K15" s="25"/>
      <c r="L15" s="25"/>
      <c r="M15" s="37">
        <f t="shared" ref="M15:N15" si="1">SUM(M7:M14)</f>
        <v>8</v>
      </c>
      <c r="N15" s="37">
        <f t="shared" si="1"/>
        <v>92.5</v>
      </c>
      <c r="O15" s="25"/>
      <c r="P15" s="25"/>
      <c r="Q15" s="25"/>
      <c r="R15" s="25"/>
      <c r="S15" s="25"/>
      <c r="T15" s="25"/>
      <c r="U15" s="27"/>
      <c r="V15" s="38">
        <f>SUM(V7:V14)</f>
        <v>8</v>
      </c>
      <c r="W15" s="40">
        <f>SUM(W7:W14)</f>
        <v>92.5</v>
      </c>
      <c r="X15" s="39"/>
      <c r="Y15" s="41">
        <f>SUM(Y7:Y14)</f>
        <v>380</v>
      </c>
      <c r="Z15" s="42">
        <f>SUM(Z7:Z14)</f>
        <v>22</v>
      </c>
      <c r="AA15" s="27"/>
      <c r="AB15" s="27"/>
      <c r="AC15" s="28"/>
    </row>
    <row r="17" spans="11:29" x14ac:dyDescent="0.25"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1:29" x14ac:dyDescent="0.25"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1:29" x14ac:dyDescent="0.25"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1:29" x14ac:dyDescent="0.25"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1:29" x14ac:dyDescent="0.25"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1:29" x14ac:dyDescent="0.25"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1:29" x14ac:dyDescent="0.25"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1:29" x14ac:dyDescent="0.25"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</sheetData>
  <sheetProtection password="9080" sheet="1" objects="1" scenarios="1" selectLockedCells="1" selectUnlockedCells="1"/>
  <mergeCells count="24">
    <mergeCell ref="G5:G6"/>
    <mergeCell ref="I5:I6"/>
    <mergeCell ref="K4:W4"/>
    <mergeCell ref="S5:T5"/>
    <mergeCell ref="U5:U6"/>
    <mergeCell ref="V5:V6"/>
    <mergeCell ref="W5:W6"/>
    <mergeCell ref="O5:P5"/>
    <mergeCell ref="A2:C2"/>
    <mergeCell ref="X4:AC4"/>
    <mergeCell ref="A5:A6"/>
    <mergeCell ref="B5:B6"/>
    <mergeCell ref="C5:C6"/>
    <mergeCell ref="D5:D6"/>
    <mergeCell ref="E5:E6"/>
    <mergeCell ref="F5:F6"/>
    <mergeCell ref="H5:H6"/>
    <mergeCell ref="J5:J6"/>
    <mergeCell ref="K5:L5"/>
    <mergeCell ref="M5:N5"/>
    <mergeCell ref="AA5:AC5"/>
    <mergeCell ref="X5:Z5"/>
    <mergeCell ref="Q5:R5"/>
    <mergeCell ref="A4:J4"/>
  </mergeCells>
  <pageMargins left="0.7" right="0.7" top="0.75" bottom="0.75" header="0.3" footer="0.3"/>
  <pageSetup paperSize="9" orientation="landscape" r:id="rId1"/>
  <ignoredErrors>
    <ignoredError sqref="M15:N15 Y15:Z15 J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Abruzzo -Entrate </vt:lpstr>
      <vt:lpstr>Abruzzo-Territorio </vt:lpstr>
      <vt:lpstr>Marche -Entrate</vt:lpstr>
      <vt:lpstr>Marche -Territorio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FUNARO MARIA GRAZIA</dc:creator>
  <cp:lastModifiedBy>FUNARO MARIA GRAZIA</cp:lastModifiedBy>
  <cp:lastPrinted>2014-08-04T15:01:40Z</cp:lastPrinted>
  <dcterms:created xsi:type="dcterms:W3CDTF">2012-04-06T10:09:24Z</dcterms:created>
  <dcterms:modified xsi:type="dcterms:W3CDTF">2014-08-06T13:39:37Z</dcterms:modified>
</cp:coreProperties>
</file>