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workbookProtection workbookPassword="9080" lockStructure="1"/>
  <bookViews>
    <workbookView xWindow="-15" yWindow="-15" windowWidth="9990" windowHeight="10335" tabRatio="773" activeTab="3"/>
  </bookViews>
  <sheets>
    <sheet name="Basilicata - Entrate" sheetId="1" r:id="rId1"/>
    <sheet name="Basilicata -Territorio" sheetId="5" r:id="rId2"/>
    <sheet name="Campania - Entrate " sheetId="6" r:id="rId3"/>
    <sheet name="Campania - Territorio " sheetId="7" r:id="rId4"/>
  </sheets>
  <calcPr calcId="145621"/>
</workbook>
</file>

<file path=xl/calcChain.xml><?xml version="1.0" encoding="utf-8"?>
<calcChain xmlns="http://schemas.openxmlformats.org/spreadsheetml/2006/main">
  <c r="AA20" i="7" l="1"/>
  <c r="AB20" i="7"/>
  <c r="P9" i="5"/>
  <c r="O9" i="5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8" i="5"/>
  <c r="H7" i="5"/>
  <c r="H17" i="6" l="1"/>
  <c r="H8" i="6"/>
  <c r="H9" i="6"/>
  <c r="H10" i="6"/>
  <c r="H11" i="6"/>
  <c r="H12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5" i="6" s="1"/>
  <c r="H30" i="6"/>
  <c r="H31" i="6"/>
  <c r="H32" i="6"/>
  <c r="H33" i="6"/>
  <c r="H34" i="6"/>
  <c r="H7" i="6"/>
  <c r="R20" i="7" l="1"/>
  <c r="N20" i="7"/>
  <c r="O20" i="7"/>
  <c r="P20" i="7"/>
  <c r="Q20" i="7"/>
  <c r="M20" i="7"/>
  <c r="X17" i="7"/>
  <c r="Y17" i="7"/>
  <c r="I35" i="6" l="1"/>
  <c r="X35" i="6"/>
  <c r="J35" i="6"/>
  <c r="K35" i="6"/>
  <c r="L35" i="6"/>
  <c r="M35" i="6"/>
  <c r="N35" i="6"/>
  <c r="O35" i="6"/>
  <c r="P35" i="6"/>
  <c r="Q35" i="6"/>
  <c r="M15" i="1"/>
  <c r="L15" i="1"/>
  <c r="I20" i="7" l="1"/>
  <c r="I9" i="5"/>
  <c r="H9" i="5"/>
  <c r="H7" i="1"/>
  <c r="U8" i="1"/>
  <c r="U9" i="1"/>
  <c r="U10" i="1"/>
  <c r="U11" i="1"/>
  <c r="U12" i="1"/>
  <c r="U13" i="1"/>
  <c r="U14" i="1"/>
  <c r="Y8" i="7"/>
  <c r="Y9" i="7"/>
  <c r="Y10" i="7"/>
  <c r="Y11" i="7"/>
  <c r="Y12" i="7"/>
  <c r="Y13" i="7"/>
  <c r="Y14" i="7"/>
  <c r="Y15" i="7"/>
  <c r="Y16" i="7"/>
  <c r="Y18" i="7"/>
  <c r="Y19" i="7"/>
  <c r="Y7" i="7"/>
  <c r="X8" i="7"/>
  <c r="X9" i="7"/>
  <c r="X10" i="7"/>
  <c r="X11" i="7"/>
  <c r="X12" i="7"/>
  <c r="X13" i="7"/>
  <c r="X14" i="7"/>
  <c r="X15" i="7"/>
  <c r="X16" i="7"/>
  <c r="X18" i="7"/>
  <c r="X19" i="7"/>
  <c r="X7" i="7"/>
  <c r="L20" i="7"/>
  <c r="V7" i="6"/>
  <c r="V8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U7" i="6"/>
  <c r="U8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X8" i="5"/>
  <c r="Y8" i="5"/>
  <c r="Y7" i="5"/>
  <c r="X7" i="5"/>
  <c r="Y15" i="1"/>
  <c r="X15" i="1"/>
  <c r="H20" i="7"/>
  <c r="V35" i="6" l="1"/>
  <c r="U35" i="6"/>
  <c r="X20" i="7"/>
  <c r="Y20" i="7"/>
  <c r="AB9" i="5"/>
  <c r="AA9" i="5"/>
  <c r="Y9" i="5"/>
  <c r="X9" i="5"/>
  <c r="L9" i="5"/>
  <c r="V8" i="1"/>
  <c r="V9" i="1"/>
  <c r="V10" i="1"/>
  <c r="V11" i="1"/>
  <c r="V12" i="1"/>
  <c r="V13" i="1"/>
  <c r="V14" i="1"/>
  <c r="V7" i="1"/>
  <c r="U7" i="1"/>
  <c r="U15" i="1" s="1"/>
  <c r="I15" i="1"/>
  <c r="H8" i="1"/>
  <c r="H9" i="1"/>
  <c r="H10" i="1"/>
  <c r="H11" i="1"/>
  <c r="H12" i="1"/>
  <c r="H13" i="1"/>
  <c r="H14" i="1"/>
  <c r="H15" i="1" l="1"/>
  <c r="V15" i="1"/>
</calcChain>
</file>

<file path=xl/sharedStrings.xml><?xml version="1.0" encoding="utf-8"?>
<sst xmlns="http://schemas.openxmlformats.org/spreadsheetml/2006/main" count="411" uniqueCount="185">
  <si>
    <t>DATI IMMOBILE</t>
  </si>
  <si>
    <t>ADDETTI IMPIEGATI NEI CONTRATTI IN ESSERE</t>
  </si>
  <si>
    <t>TIPOLOGIA UFFICIO</t>
  </si>
  <si>
    <t>INDIRIZZO IMMOBILE</t>
  </si>
  <si>
    <t>COMUNE</t>
  </si>
  <si>
    <t>Prov.</t>
  </si>
  <si>
    <t xml:space="preserve">
N° dipendenti</t>
  </si>
  <si>
    <t>LIVELLO 1</t>
  </si>
  <si>
    <t>LIVELLO 2</t>
  </si>
  <si>
    <t>LIVELLO 3</t>
  </si>
  <si>
    <t>LIVELLO 4</t>
  </si>
  <si>
    <t>LIVELLO 5</t>
  </si>
  <si>
    <t>Toner</t>
  </si>
  <si>
    <t>Altro</t>
  </si>
  <si>
    <t>Tipologia</t>
  </si>
  <si>
    <t>Quantitativo in chilogrammi smaltiti</t>
  </si>
  <si>
    <t>n° contenitori utilizzati per lo smaltimento</t>
  </si>
  <si>
    <t>TOTALE</t>
  </si>
  <si>
    <t>Ufficio Provinciale</t>
  </si>
  <si>
    <t>D - Front - office</t>
  </si>
  <si>
    <t>DIR. PROV. + UFF. TERR. DI MATERA</t>
  </si>
  <si>
    <t>UFF. TERR. DI PISTICCI</t>
  </si>
  <si>
    <t>SEZ. STACC. DI PISTICCI - STIGLIANO</t>
  </si>
  <si>
    <t>SEZ. STACC. DI PISTICCI - POLICORO</t>
  </si>
  <si>
    <t>DIR. REG. DELLA BASILICATA + DIR. PROV. e UFF. TERR. DI POTENZA</t>
  </si>
  <si>
    <t>VIA DEI MILLE - C.DA CANALE SNC</t>
  </si>
  <si>
    <t>UFF. TERR. DI LAGONEGRO</t>
  </si>
  <si>
    <t>SEZ. STACC. DI LAGONEGRO - LAURIA</t>
  </si>
  <si>
    <t>UFF. TERR. DI  MELFI</t>
  </si>
  <si>
    <t>MATERA</t>
  </si>
  <si>
    <t>MT</t>
  </si>
  <si>
    <t>PISTICCI</t>
  </si>
  <si>
    <t>STIGLIANO</t>
  </si>
  <si>
    <t>POLICORO</t>
  </si>
  <si>
    <t>POTENZA</t>
  </si>
  <si>
    <t>PZ</t>
  </si>
  <si>
    <t>LAGONEGRO</t>
  </si>
  <si>
    <t>LAURIA</t>
  </si>
  <si>
    <t>MELFI</t>
  </si>
  <si>
    <t xml:space="preserve">CER 080318 </t>
  </si>
  <si>
    <t>Piazza Matteotti, 18</t>
  </si>
  <si>
    <t>Corso XVIII Agosto, 44</t>
  </si>
  <si>
    <t>Via Mancini, 71 ex 39</t>
  </si>
  <si>
    <t>UFF. TERR. DI SANT'ANGELO DEI LOMBARDI</t>
  </si>
  <si>
    <t>UFF. TERR. DI ARIANO IRPINO</t>
  </si>
  <si>
    <t>SPORTELLO DI BENEVENTO - CERRETO SANNITA</t>
  </si>
  <si>
    <t>SPORTELLO DI BENEVENTO - SAN BARTOLOMEO IN GALDO</t>
  </si>
  <si>
    <t>P.zza GARIBALDI, 22</t>
  </si>
  <si>
    <t>DIR. PROV. + UFF. TERR DI BENEVENTO</t>
  </si>
  <si>
    <t>UFF. TERR. DI TEANO - SESSA AURUNCA (sede di Teano)</t>
  </si>
  <si>
    <t>VIA Don LUIGI STURZO - I Trav. Priv.</t>
  </si>
  <si>
    <t>UFF. TERR. DI PIEDIMONTE MATESE</t>
  </si>
  <si>
    <t>VIA G. d'AMORE, 11</t>
  </si>
  <si>
    <t>UFF. TERR. DI AVERSA</t>
  </si>
  <si>
    <t>UFF. TERR. DI SANTA MARIA CAPUA VETERE</t>
  </si>
  <si>
    <t>UFF. TERR. DI TEANO - SESSA AURUNCA (sede di Sessa Aurunca)</t>
  </si>
  <si>
    <t xml:space="preserve">DIR. PROV. II DI NAPOLI + UFF. TERR. DI NAPOLI 3 </t>
  </si>
  <si>
    <t>P.zza DUCA DEGLI ABRUZZI, 31</t>
  </si>
  <si>
    <t>DIR. REG. DELLA CAMPANIA + DIR. PROV. I DI NAPOLI + UFF. TERR. NAPOLI 1</t>
  </si>
  <si>
    <t>VIA GEN. A. DIAZ,11</t>
  </si>
  <si>
    <t>Via Diaz, 11</t>
  </si>
  <si>
    <t>UFF. TERR. DI ISCHIA (locali ad uso dell'ex Ufficio II.DD.)</t>
  </si>
  <si>
    <t>VIA L. MAZZELLA, 106</t>
  </si>
  <si>
    <t>UFF. TERR. DI POZZUOLI (parte ad uso dell'ex Ufficio II.DD.)</t>
  </si>
  <si>
    <t>VIA C. ROSINI,12</t>
  </si>
  <si>
    <t>UFF. TERR. DI NOLA</t>
  </si>
  <si>
    <t>VIA NAZIONALE DELLE PUGLIE Km 50</t>
  </si>
  <si>
    <t xml:space="preserve">UFF. TERR. DI CASORIA </t>
  </si>
  <si>
    <t>VIA PADULA, 138</t>
  </si>
  <si>
    <t>UFF. TERR. DI CASTELLAMMARE DI STABIA</t>
  </si>
  <si>
    <t>VIA RAIOLA, 50</t>
  </si>
  <si>
    <t>UFF. TERR. DI NAPOLI 2</t>
  </si>
  <si>
    <t>VIA MONTEDONZELLI, 48</t>
  </si>
  <si>
    <t>UFF. TERR. DI EBOLI</t>
  </si>
  <si>
    <t>VIA CUPE SUPERIORE/NAZIONALE, 20</t>
  </si>
  <si>
    <t>SPORTELLO DI PAGANI - SARNO</t>
  </si>
  <si>
    <t>VIA SARNO - PALMA SNC (traversa Campo Sportivo)</t>
  </si>
  <si>
    <t>DIR. PROV. + UFF. TERR. DI SALERNO + C.A.M.</t>
  </si>
  <si>
    <t>VIA DEGLI UFFICI FINANZIARI, 8</t>
  </si>
  <si>
    <t>Via degli Uffici Finanziari, 7</t>
  </si>
  <si>
    <t>UFF. TERR. DI AGROPOLI</t>
  </si>
  <si>
    <t>UFF. TERR. DI PAGANI</t>
  </si>
  <si>
    <t>VIA CALIFANO, 68</t>
  </si>
  <si>
    <t>UFF. TERR. DI SALA CONSILINA</t>
  </si>
  <si>
    <t>UFF. TERR. DI VALLO DELLA LUCANIA</t>
  </si>
  <si>
    <t>VIA A. RUBINO,108</t>
  </si>
  <si>
    <t>SPORTELLO DI SALERNO - AMALFI</t>
  </si>
  <si>
    <t>VIA Fra GERARDO SASSO, 8</t>
  </si>
  <si>
    <t>AVELLINO</t>
  </si>
  <si>
    <t>AV</t>
  </si>
  <si>
    <t>SANT'ANGELO DEI LOMBARDI</t>
  </si>
  <si>
    <t>ARIANO IRPINO</t>
  </si>
  <si>
    <t>CERRETO SANNITA</t>
  </si>
  <si>
    <t>BN</t>
  </si>
  <si>
    <t>SAN BARTOLOMEO IN GALDO</t>
  </si>
  <si>
    <t>BENEVENTO</t>
  </si>
  <si>
    <t>TEANO</t>
  </si>
  <si>
    <t>CE</t>
  </si>
  <si>
    <t>PIEDIMONTE MATESE</t>
  </si>
  <si>
    <t>AVERSA</t>
  </si>
  <si>
    <t>CASERTA</t>
  </si>
  <si>
    <t>SANTA MARIA CAPUA VETERE</t>
  </si>
  <si>
    <t>SESSA AURUNCA</t>
  </si>
  <si>
    <t>NAPOLI</t>
  </si>
  <si>
    <t>NA</t>
  </si>
  <si>
    <t>ISCHIA</t>
  </si>
  <si>
    <t>POZZUOLI</t>
  </si>
  <si>
    <t>NOLA</t>
  </si>
  <si>
    <t>CASORIA</t>
  </si>
  <si>
    <t>CASTELLAMMARE DI STABIA</t>
  </si>
  <si>
    <t>EBOLI</t>
  </si>
  <si>
    <t>SA</t>
  </si>
  <si>
    <t>SARNO</t>
  </si>
  <si>
    <t>SALERNO</t>
  </si>
  <si>
    <t>AGROPOLI</t>
  </si>
  <si>
    <t>PAGANI</t>
  </si>
  <si>
    <t>SALA CONSILINA</t>
  </si>
  <si>
    <t>VALLO DELLA LUCANIA</t>
  </si>
  <si>
    <t>AMALFI</t>
  </si>
  <si>
    <t>CER 080318</t>
  </si>
  <si>
    <t>Via Foschini, 2</t>
  </si>
  <si>
    <t>Via Vittorio Veneto, snc</t>
  </si>
  <si>
    <t>Via Cesare Battisti, 16</t>
  </si>
  <si>
    <t>Viale Kennedy, 19/20</t>
  </si>
  <si>
    <t>Via Sant'Arcangelo a Baiano, 8</t>
  </si>
  <si>
    <t>De Gasperi, 16</t>
  </si>
  <si>
    <t>Via Depretis, 130</t>
  </si>
  <si>
    <t>Centro Direzionale isola F1</t>
  </si>
  <si>
    <t>Via Stefano Barbato, 14</t>
  </si>
  <si>
    <t>Via dei Principati, 75</t>
  </si>
  <si>
    <t>LOTTO 8</t>
  </si>
  <si>
    <t>UP - Servizi Catastali</t>
  </si>
  <si>
    <t>UP - Direzione</t>
  </si>
  <si>
    <t>UP - Servizi Pubblicità Immobiliare</t>
  </si>
  <si>
    <t>Sede AUDIT</t>
  </si>
  <si>
    <t>Direzione Regionale</t>
  </si>
  <si>
    <t>Archivio</t>
  </si>
  <si>
    <t>DIREZIONE REGIONALE BASILICATA - ENTRATE</t>
  </si>
  <si>
    <t xml:space="preserve"> Uffici </t>
  </si>
  <si>
    <t>Front Office</t>
  </si>
  <si>
    <t xml:space="preserve">Vani accessori </t>
  </si>
  <si>
    <t>Mq Uffici + Vani accessori</t>
  </si>
  <si>
    <t>N° addetti L. 407/90</t>
  </si>
  <si>
    <t>Totale addetti</t>
  </si>
  <si>
    <t>Totale ore settimanali</t>
  </si>
  <si>
    <t>N° addetti</t>
  </si>
  <si>
    <t>Ore settimanali</t>
  </si>
  <si>
    <t>Chilogrammi smaltiti</t>
  </si>
  <si>
    <t>RIFIUTI SPECIALI - smaltimento annuo</t>
  </si>
  <si>
    <t>DIREZIONE REGIONALE BASILICATA - TERRITORIO</t>
  </si>
  <si>
    <t xml:space="preserve"> Uffici</t>
  </si>
  <si>
    <t xml:space="preserve"> Front - office</t>
  </si>
  <si>
    <t>Archivi istituzionali</t>
  </si>
  <si>
    <t xml:space="preserve">Archivi di deposito </t>
  </si>
  <si>
    <t xml:space="preserve">Magazzini, depositi </t>
  </si>
  <si>
    <t>DIREZIONE REGIONALE CAMPANIA - ENTRATE</t>
  </si>
  <si>
    <t xml:space="preserve">Uffici </t>
  </si>
  <si>
    <t>DIREZIONE REGIONALE CAMPANIA - TERRITORIO</t>
  </si>
  <si>
    <t>Uffici</t>
  </si>
  <si>
    <t>Front - office</t>
  </si>
  <si>
    <t>P.zza MATTEOTTI, 18</t>
  </si>
  <si>
    <t>P.zza del PLEBISCITO, 7</t>
  </si>
  <si>
    <t>VIA ROMA, 80</t>
  </si>
  <si>
    <t>P.zza DANTE, SNC</t>
  </si>
  <si>
    <t>VIA TRIBUNALE, 1</t>
  </si>
  <si>
    <t>Via CADUTI DEL 7 SETTEMBRE 1943, 47</t>
  </si>
  <si>
    <t>Via Ungaretti, 1 - Centro Direzionale Brunelleschi</t>
  </si>
  <si>
    <t>VIA del BOSCHETTO, SNC</t>
  </si>
  <si>
    <t>VIA CARDITO, SNC</t>
  </si>
  <si>
    <t>C.SO UMBERTO, 2 (Palazzo Comunale)</t>
  </si>
  <si>
    <t>DIR. PROV. + UFF. TERR.  DI AVELLINO</t>
  </si>
  <si>
    <t>Collina LIGUORINI, SNC</t>
  </si>
  <si>
    <t>VIA ALDO MORO, SNC (località Pace Vecchia)</t>
  </si>
  <si>
    <t>PIAZZA BERNINI, 41</t>
  </si>
  <si>
    <t>DIR. PROV. + UFF. TERR. DI CASERTA</t>
  </si>
  <si>
    <t>VIA APPIA, 16 (traversa Santa Chiara)</t>
  </si>
  <si>
    <t>P.zza SAN PIETRO, 1 / Ang. VIA ALBANA</t>
  </si>
  <si>
    <t>VIA XXI  LUGLIO, SNC  (località Lo Capitolo)</t>
  </si>
  <si>
    <t xml:space="preserve">VIA ESTATE, SNC </t>
  </si>
  <si>
    <t>VIA NAZIONALE, 90 (località Capo La Piazza)</t>
  </si>
  <si>
    <t>N° dipendenti</t>
  </si>
  <si>
    <t>Mq Uffici+ Vani accessori</t>
  </si>
  <si>
    <t>mq postazioni lavoro adiacenti archivi (canone uffici)</t>
  </si>
  <si>
    <t>Mq Uffici + Front-Office+
postazioni lavoro</t>
  </si>
  <si>
    <t>Mq uffici + front-office+
postazioni 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</si>
</sst>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]\ * #,##0.00_-;\-[$€]\ * #,##0.00_-;_-[$€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  <scheme val="minor"/>
    </font>
    <font>
      <sz val="10"/>
      <color theme="1"/>
      <name val="Book Antiqua"/>
      <family val="1"/>
    </font>
    <font>
      <sz val="9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27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/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7" fillId="6" borderId="5" xfId="2" applyFont="1" applyFill="1" applyBorder="1" applyAlignment="1" applyProtection="1">
      <alignment horizontal="center" vertical="center" wrapText="1"/>
      <protection locked="0"/>
    </xf>
    <xf numFmtId="4" fontId="5" fillId="6" borderId="20" xfId="2" applyNumberFormat="1" applyFont="1" applyFill="1" applyBorder="1" applyAlignment="1" applyProtection="1">
      <alignment horizontal="right" vertical="center"/>
      <protection locked="0"/>
    </xf>
    <xf numFmtId="4" fontId="5" fillId="6" borderId="10" xfId="2" applyNumberFormat="1" applyFont="1" applyFill="1" applyBorder="1" applyAlignment="1" applyProtection="1">
      <alignment horizontal="right" vertical="center"/>
      <protection locked="0"/>
    </xf>
    <xf numFmtId="3" fontId="4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5" xfId="0" applyNumberFormat="1" applyFont="1" applyFill="1" applyBorder="1" applyAlignment="1" applyProtection="1">
      <alignment vertical="center" wrapText="1"/>
      <protection locked="0"/>
    </xf>
    <xf numFmtId="2" fontId="0" fillId="6" borderId="5" xfId="0" applyNumberFormat="1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</xf>
    <xf numFmtId="2" fontId="0" fillId="6" borderId="12" xfId="0" applyNumberFormat="1" applyFont="1" applyFill="1" applyBorder="1" applyAlignment="1" applyProtection="1">
      <alignment horizontal="center" vertical="center" wrapText="1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7" fillId="7" borderId="5" xfId="2" applyFont="1" applyFill="1" applyBorder="1" applyAlignment="1" applyProtection="1">
      <alignment horizontal="center" vertical="center" wrapText="1"/>
      <protection locked="0"/>
    </xf>
    <xf numFmtId="0" fontId="7" fillId="7" borderId="4" xfId="2" applyFont="1" applyFill="1" applyBorder="1" applyAlignment="1" applyProtection="1">
      <alignment horizontal="center" vertical="center" wrapText="1"/>
      <protection locked="0"/>
    </xf>
    <xf numFmtId="4" fontId="5" fillId="7" borderId="20" xfId="2" applyNumberFormat="1" applyFont="1" applyFill="1" applyBorder="1" applyAlignment="1" applyProtection="1">
      <alignment horizontal="right" vertical="center"/>
      <protection locked="0"/>
    </xf>
    <xf numFmtId="4" fontId="5" fillId="7" borderId="10" xfId="2" applyNumberFormat="1" applyFont="1" applyFill="1" applyBorder="1" applyAlignment="1" applyProtection="1">
      <alignment horizontal="right" vertical="center"/>
      <protection locked="0"/>
    </xf>
    <xf numFmtId="3" fontId="4" fillId="7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5" xfId="0" applyNumberFormat="1" applyFont="1" applyFill="1" applyBorder="1" applyAlignment="1" applyProtection="1">
      <alignment vertical="center" wrapText="1"/>
      <protection locked="0"/>
    </xf>
    <xf numFmtId="2" fontId="0" fillId="7" borderId="5" xfId="0" applyNumberFormat="1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</xf>
    <xf numFmtId="2" fontId="0" fillId="7" borderId="12" xfId="0" applyNumberFormat="1" applyFont="1" applyFill="1" applyBorder="1" applyAlignment="1" applyProtection="1">
      <alignment horizontal="center" vertical="center" wrapText="1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0" fillId="7" borderId="12" xfId="0" applyFont="1" applyFill="1" applyBorder="1" applyAlignment="1" applyProtection="1">
      <alignment horizontal="center" vertical="center" wrapText="1"/>
      <protection locked="0"/>
    </xf>
    <xf numFmtId="0" fontId="7" fillId="6" borderId="11" xfId="2" applyFont="1" applyFill="1" applyBorder="1" applyAlignment="1" applyProtection="1">
      <alignment horizontal="center" vertical="center" wrapText="1"/>
      <protection locked="0"/>
    </xf>
    <xf numFmtId="0" fontId="7" fillId="7" borderId="11" xfId="2" applyFont="1" applyFill="1" applyBorder="1" applyAlignment="1" applyProtection="1">
      <alignment horizontal="center" vertical="center" wrapText="1"/>
      <protection locked="0"/>
    </xf>
    <xf numFmtId="0" fontId="7" fillId="6" borderId="6" xfId="2" applyFont="1" applyFill="1" applyBorder="1" applyAlignment="1" applyProtection="1">
      <alignment horizontal="center" vertical="center" wrapText="1"/>
      <protection locked="0"/>
    </xf>
    <xf numFmtId="0" fontId="7" fillId="7" borderId="28" xfId="2" applyFont="1" applyFill="1" applyBorder="1" applyAlignment="1" applyProtection="1">
      <alignment horizontal="center" vertical="center" wrapText="1"/>
      <protection locked="0"/>
    </xf>
    <xf numFmtId="0" fontId="7" fillId="6" borderId="12" xfId="2" applyFont="1" applyFill="1" applyBorder="1" applyAlignment="1" applyProtection="1">
      <alignment horizontal="center" vertical="center" wrapText="1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4" fontId="5" fillId="6" borderId="6" xfId="2" applyNumberFormat="1" applyFont="1" applyFill="1" applyBorder="1" applyAlignment="1" applyProtection="1">
      <alignment horizontal="right" vertical="center"/>
      <protection locked="0"/>
    </xf>
    <xf numFmtId="4" fontId="5" fillId="6" borderId="7" xfId="2" applyNumberFormat="1" applyFont="1" applyFill="1" applyBorder="1" applyAlignment="1" applyProtection="1">
      <alignment horizontal="right" vertical="center"/>
      <protection locked="0"/>
    </xf>
    <xf numFmtId="3" fontId="4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5" fillId="7" borderId="11" xfId="2" applyNumberFormat="1" applyFont="1" applyFill="1" applyBorder="1" applyAlignment="1" applyProtection="1">
      <alignment horizontal="right" vertical="center"/>
      <protection locked="0"/>
    </xf>
    <xf numFmtId="0" fontId="5" fillId="7" borderId="31" xfId="2" applyFont="1" applyFill="1" applyBorder="1" applyAlignment="1" applyProtection="1">
      <alignment horizontal="right" vertical="center"/>
      <protection locked="0"/>
    </xf>
    <xf numFmtId="4" fontId="5" fillId="6" borderId="11" xfId="2" applyNumberFormat="1" applyFont="1" applyFill="1" applyBorder="1" applyAlignment="1" applyProtection="1">
      <alignment horizontal="right" vertical="center"/>
      <protection locked="0"/>
    </xf>
    <xf numFmtId="0" fontId="5" fillId="6" borderId="31" xfId="2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6" borderId="11" xfId="0" applyNumberFormat="1" applyFill="1" applyBorder="1" applyAlignment="1" applyProtection="1">
      <alignment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vertical="center" wrapText="1"/>
      <protection locked="0"/>
    </xf>
    <xf numFmtId="0" fontId="13" fillId="4" borderId="28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5" fillId="6" borderId="5" xfId="2" applyFont="1" applyFill="1" applyBorder="1" applyAlignment="1" applyProtection="1">
      <alignment horizontal="center" vertical="center" wrapText="1"/>
      <protection locked="0"/>
    </xf>
    <xf numFmtId="0" fontId="5" fillId="7" borderId="5" xfId="2" applyFont="1" applyFill="1" applyBorder="1" applyAlignment="1" applyProtection="1">
      <alignment horizontal="center" vertical="center" wrapText="1"/>
      <protection locked="0"/>
    </xf>
    <xf numFmtId="0" fontId="5" fillId="7" borderId="11" xfId="2" applyFont="1" applyFill="1" applyBorder="1" applyAlignment="1" applyProtection="1">
      <alignment horizontal="center" vertical="center" wrapText="1"/>
      <protection locked="0"/>
    </xf>
    <xf numFmtId="0" fontId="5" fillId="5" borderId="6" xfId="2" applyFont="1" applyFill="1" applyBorder="1" applyAlignment="1" applyProtection="1">
      <alignment horizontal="center" vertical="center" wrapText="1"/>
      <protection locked="0"/>
    </xf>
    <xf numFmtId="0" fontId="5" fillId="5" borderId="7" xfId="2" applyFont="1" applyFill="1" applyBorder="1" applyAlignment="1" applyProtection="1">
      <alignment horizontal="center" vertical="center" wrapText="1"/>
      <protection locked="0"/>
    </xf>
    <xf numFmtId="0" fontId="7" fillId="5" borderId="7" xfId="2" applyFont="1" applyFill="1" applyBorder="1" applyAlignment="1" applyProtection="1">
      <alignment horizontal="center" vertical="center" wrapText="1"/>
      <protection locked="0"/>
    </xf>
    <xf numFmtId="0" fontId="7" fillId="5" borderId="8" xfId="2" applyFont="1" applyFill="1" applyBorder="1" applyAlignment="1" applyProtection="1">
      <alignment horizontal="center" vertical="center" wrapText="1"/>
      <protection locked="0"/>
    </xf>
    <xf numFmtId="4" fontId="5" fillId="5" borderId="6" xfId="2" applyNumberFormat="1" applyFont="1" applyFill="1" applyBorder="1" applyAlignment="1" applyProtection="1">
      <alignment horizontal="center" vertical="center"/>
      <protection locked="0"/>
    </xf>
    <xf numFmtId="4" fontId="5" fillId="5" borderId="7" xfId="2" applyNumberFormat="1" applyFont="1" applyFill="1" applyBorder="1" applyAlignment="1" applyProtection="1">
      <alignment horizontal="center" vertical="center"/>
      <protection locked="0"/>
    </xf>
    <xf numFmtId="4" fontId="5" fillId="5" borderId="30" xfId="2" applyNumberFormat="1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vertical="center" wrapText="1"/>
      <protection locked="0"/>
    </xf>
    <xf numFmtId="0" fontId="13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7" borderId="4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  <protection locked="0"/>
    </xf>
    <xf numFmtId="2" fontId="0" fillId="7" borderId="35" xfId="0" applyNumberFormat="1" applyFont="1" applyFill="1" applyBorder="1" applyAlignment="1" applyProtection="1">
      <alignment vertical="center" wrapText="1"/>
      <protection locked="0"/>
    </xf>
    <xf numFmtId="0" fontId="0" fillId="6" borderId="10" xfId="0" applyFont="1" applyFill="1" applyBorder="1" applyAlignment="1" applyProtection="1">
      <alignment vertical="center" wrapText="1"/>
      <protection locked="0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23" xfId="0" applyFont="1" applyFill="1" applyBorder="1" applyAlignment="1" applyProtection="1">
      <alignment horizontal="center" vertical="center" wrapText="1"/>
      <protection locked="0"/>
    </xf>
    <xf numFmtId="164" fontId="7" fillId="6" borderId="7" xfId="3" applyFont="1" applyFill="1" applyBorder="1" applyAlignment="1" applyProtection="1">
      <alignment horizontal="center" vertical="center" wrapText="1"/>
      <protection locked="0"/>
    </xf>
    <xf numFmtId="164" fontId="7" fillId="6" borderId="24" xfId="3" applyFont="1" applyFill="1" applyBorder="1" applyAlignment="1" applyProtection="1">
      <alignment horizontal="center" vertical="center" wrapText="1"/>
      <protection locked="0"/>
    </xf>
    <xf numFmtId="0" fontId="7" fillId="7" borderId="12" xfId="2" applyFont="1" applyFill="1" applyBorder="1" applyAlignment="1" applyProtection="1">
      <alignment horizontal="center" vertical="center" wrapText="1"/>
      <protection locked="0"/>
    </xf>
    <xf numFmtId="0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7" xfId="0" applyFont="1" applyFill="1" applyBorder="1" applyAlignment="1" applyProtection="1">
      <alignment horizontal="right" vertical="center" wrapText="1"/>
      <protection locked="0"/>
    </xf>
    <xf numFmtId="0" fontId="0" fillId="6" borderId="7" xfId="0" applyFont="1" applyFill="1" applyBorder="1" applyAlignment="1" applyProtection="1">
      <alignment horizontal="right" vertical="center" wrapText="1"/>
    </xf>
    <xf numFmtId="0" fontId="0" fillId="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8" xfId="0" applyNumberFormat="1" applyFont="1" applyFill="1" applyBorder="1" applyAlignment="1" applyProtection="1">
      <alignment horizontal="right" vertical="center" wrapText="1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1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7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11" xfId="2" applyFont="1" applyFill="1" applyBorder="1" applyAlignment="1" applyProtection="1">
      <alignment horizontal="center" vertical="center" wrapText="1"/>
      <protection locked="0"/>
    </xf>
    <xf numFmtId="0" fontId="5" fillId="6" borderId="13" xfId="2" applyFont="1" applyFill="1" applyBorder="1" applyAlignment="1" applyProtection="1">
      <alignment horizontal="center" vertical="center" wrapText="1"/>
      <protection locked="0"/>
    </xf>
    <xf numFmtId="0" fontId="5" fillId="6" borderId="14" xfId="2" applyFont="1" applyFill="1" applyBorder="1" applyAlignment="1" applyProtection="1">
      <alignment horizontal="center" vertical="center" wrapText="1"/>
      <protection locked="0"/>
    </xf>
    <xf numFmtId="0" fontId="7" fillId="6" borderId="14" xfId="2" applyFont="1" applyFill="1" applyBorder="1" applyAlignment="1" applyProtection="1">
      <alignment horizontal="center" vertical="center" wrapText="1"/>
      <protection locked="0"/>
    </xf>
    <xf numFmtId="0" fontId="7" fillId="6" borderId="15" xfId="2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1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2" xfId="0" applyNumberFormat="1" applyFont="1" applyFill="1" applyBorder="1" applyAlignment="1" applyProtection="1">
      <alignment horizontal="right" vertical="center" wrapText="1"/>
      <protection locked="0"/>
    </xf>
    <xf numFmtId="1" fontId="0" fillId="6" borderId="14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0" fillId="6" borderId="15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6" borderId="36" xfId="2" applyFont="1" applyFill="1" applyBorder="1" applyAlignment="1" applyProtection="1">
      <alignment horizontal="center" vertical="center" wrapText="1"/>
      <protection locked="0"/>
    </xf>
    <xf numFmtId="0" fontId="7" fillId="6" borderId="4" xfId="2" applyFont="1" applyFill="1" applyBorder="1" applyAlignment="1" applyProtection="1">
      <alignment horizontal="center" vertical="center" wrapText="1"/>
      <protection locked="0"/>
    </xf>
    <xf numFmtId="0" fontId="7" fillId="6" borderId="28" xfId="2" applyFont="1" applyFill="1" applyBorder="1" applyAlignment="1" applyProtection="1">
      <alignment horizontal="center" vertical="center" wrapText="1"/>
      <protection locked="0"/>
    </xf>
    <xf numFmtId="4" fontId="5" fillId="6" borderId="36" xfId="2" applyNumberFormat="1" applyFont="1" applyFill="1" applyBorder="1" applyAlignment="1" applyProtection="1">
      <alignment horizontal="right" vertical="center"/>
      <protection locked="0"/>
    </xf>
    <xf numFmtId="4" fontId="5" fillId="6" borderId="38" xfId="2" applyNumberFormat="1" applyFont="1" applyFill="1" applyBorder="1" applyAlignment="1" applyProtection="1">
      <alignment horizontal="right" vertical="center"/>
      <protection locked="0"/>
    </xf>
    <xf numFmtId="4" fontId="5" fillId="6" borderId="22" xfId="2" applyNumberFormat="1" applyFont="1" applyFill="1" applyBorder="1" applyAlignment="1" applyProtection="1">
      <alignment horizontal="right" vertical="center"/>
      <protection locked="0"/>
    </xf>
    <xf numFmtId="3" fontId="4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28" xfId="2" applyFont="1" applyFill="1" applyBorder="1" applyAlignment="1" applyProtection="1">
      <alignment horizontal="right" vertical="center"/>
      <protection locked="0"/>
    </xf>
    <xf numFmtId="0" fontId="0" fillId="6" borderId="36" xfId="0" applyNumberForma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0" fontId="0" fillId="6" borderId="4" xfId="0" applyNumberFormat="1" applyFont="1" applyFill="1" applyBorder="1" applyAlignment="1" applyProtection="1">
      <alignment vertical="center" wrapText="1"/>
      <protection locked="0"/>
    </xf>
    <xf numFmtId="2" fontId="0" fillId="6" borderId="4" xfId="0" applyNumberFormat="1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</xf>
    <xf numFmtId="2" fontId="0" fillId="6" borderId="28" xfId="0" applyNumberFormat="1" applyFon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28" xfId="0" applyFont="1" applyFill="1" applyBorder="1" applyAlignment="1" applyProtection="1">
      <alignment horizontal="center" vertical="center" wrapText="1"/>
      <protection locked="0"/>
    </xf>
    <xf numFmtId="0" fontId="7" fillId="0" borderId="39" xfId="2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</xf>
    <xf numFmtId="2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5" fillId="6" borderId="11" xfId="2" applyNumberFormat="1" applyFont="1" applyFill="1" applyBorder="1" applyAlignment="1" applyProtection="1">
      <alignment horizontal="right" vertical="center"/>
      <protection locked="0"/>
    </xf>
    <xf numFmtId="3" fontId="5" fillId="6" borderId="5" xfId="2" applyNumberFormat="1" applyFont="1" applyFill="1" applyBorder="1" applyAlignment="1" applyProtection="1">
      <alignment horizontal="right" vertical="center"/>
      <protection locked="0"/>
    </xf>
    <xf numFmtId="3" fontId="5" fillId="6" borderId="5" xfId="2" applyNumberFormat="1" applyFont="1" applyFill="1" applyBorder="1" applyAlignment="1" applyProtection="1">
      <alignment horizontal="right" vertical="center"/>
    </xf>
    <xf numFmtId="3" fontId="5" fillId="6" borderId="16" xfId="2" applyNumberFormat="1" applyFont="1" applyFill="1" applyBorder="1" applyAlignment="1" applyProtection="1">
      <alignment horizontal="right" vertical="center"/>
      <protection locked="0"/>
    </xf>
    <xf numFmtId="3" fontId="5" fillId="7" borderId="11" xfId="2" applyNumberFormat="1" applyFont="1" applyFill="1" applyBorder="1" applyAlignment="1" applyProtection="1">
      <alignment horizontal="right" vertical="center"/>
      <protection locked="0"/>
    </xf>
    <xf numFmtId="3" fontId="5" fillId="7" borderId="5" xfId="2" applyNumberFormat="1" applyFont="1" applyFill="1" applyBorder="1" applyAlignment="1" applyProtection="1">
      <alignment horizontal="right" vertical="center"/>
      <protection locked="0"/>
    </xf>
    <xf numFmtId="3" fontId="5" fillId="7" borderId="5" xfId="2" applyNumberFormat="1" applyFont="1" applyFill="1" applyBorder="1" applyAlignment="1" applyProtection="1">
      <alignment horizontal="right" vertical="center"/>
    </xf>
    <xf numFmtId="3" fontId="5" fillId="7" borderId="16" xfId="2" applyNumberFormat="1" applyFont="1" applyFill="1" applyBorder="1" applyAlignment="1" applyProtection="1">
      <alignment horizontal="right" vertical="center"/>
      <protection locked="0"/>
    </xf>
    <xf numFmtId="3" fontId="5" fillId="6" borderId="13" xfId="2" applyNumberFormat="1" applyFont="1" applyFill="1" applyBorder="1" applyAlignment="1" applyProtection="1">
      <alignment horizontal="right" vertical="center"/>
      <protection locked="0"/>
    </xf>
    <xf numFmtId="3" fontId="5" fillId="6" borderId="14" xfId="2" applyNumberFormat="1" applyFont="1" applyFill="1" applyBorder="1" applyAlignment="1" applyProtection="1">
      <alignment horizontal="right" vertical="center"/>
      <protection locked="0"/>
    </xf>
    <xf numFmtId="3" fontId="5" fillId="6" borderId="14" xfId="2" applyNumberFormat="1" applyFont="1" applyFill="1" applyBorder="1" applyAlignment="1" applyProtection="1">
      <alignment horizontal="right" vertical="center"/>
    </xf>
    <xf numFmtId="3" fontId="5" fillId="6" borderId="34" xfId="2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7" xfId="2" applyNumberFormat="1" applyFont="1" applyFill="1" applyBorder="1" applyAlignment="1" applyProtection="1">
      <alignment horizontal="center" vertical="center"/>
      <protection locked="0"/>
    </xf>
    <xf numFmtId="4" fontId="5" fillId="6" borderId="17" xfId="2" applyNumberFormat="1" applyFont="1" applyFill="1" applyBorder="1" applyAlignment="1" applyProtection="1">
      <alignment horizontal="center" vertical="center"/>
    </xf>
    <xf numFmtId="3" fontId="4" fillId="6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8" xfId="2" applyNumberFormat="1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/>
    <xf numFmtId="2" fontId="0" fillId="6" borderId="5" xfId="0" applyNumberFormat="1" applyFont="1" applyFill="1" applyBorder="1"/>
    <xf numFmtId="2" fontId="0" fillId="6" borderId="16" xfId="0" applyNumberFormat="1" applyFont="1" applyFill="1" applyBorder="1" applyAlignment="1" applyProtection="1">
      <alignment vertical="center" wrapText="1"/>
      <protection locked="0"/>
    </xf>
    <xf numFmtId="0" fontId="0" fillId="6" borderId="7" xfId="0" applyFont="1" applyFill="1" applyBorder="1"/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0" fontId="13" fillId="3" borderId="3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vertical="center"/>
    </xf>
    <xf numFmtId="164" fontId="7" fillId="6" borderId="43" xfId="3" applyFont="1" applyFill="1" applyBorder="1" applyAlignment="1" applyProtection="1">
      <alignment horizontal="center" vertical="center"/>
      <protection locked="0"/>
    </xf>
    <xf numFmtId="0" fontId="7" fillId="7" borderId="35" xfId="2" applyFont="1" applyFill="1" applyBorder="1" applyAlignment="1" applyProtection="1">
      <alignment horizontal="center" vertical="center" wrapText="1"/>
      <protection locked="0"/>
    </xf>
    <xf numFmtId="0" fontId="7" fillId="6" borderId="16" xfId="2" applyFont="1" applyFill="1" applyBorder="1" applyAlignment="1" applyProtection="1">
      <alignment horizontal="center" vertical="center" wrapText="1"/>
      <protection locked="0"/>
    </xf>
    <xf numFmtId="0" fontId="0" fillId="6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9" xfId="0" applyFont="1" applyFill="1" applyBorder="1" applyAlignment="1" applyProtection="1">
      <alignment horizontal="center" vertical="center" wrapText="1"/>
      <protection locked="0"/>
    </xf>
    <xf numFmtId="0" fontId="0" fillId="6" borderId="9" xfId="0" applyNumberFormat="1" applyFill="1" applyBorder="1" applyAlignment="1" applyProtection="1">
      <alignment vertical="center" wrapText="1"/>
      <protection locked="0"/>
    </xf>
    <xf numFmtId="4" fontId="5" fillId="6" borderId="5" xfId="2" applyNumberFormat="1" applyFont="1" applyFill="1" applyBorder="1" applyAlignment="1" applyProtection="1">
      <alignment horizontal="right" vertical="center"/>
      <protection locked="0"/>
    </xf>
    <xf numFmtId="4" fontId="5" fillId="7" borderId="5" xfId="2" applyNumberFormat="1" applyFont="1" applyFill="1" applyBorder="1" applyAlignment="1" applyProtection="1">
      <alignment horizontal="right" vertical="center"/>
      <protection locked="0"/>
    </xf>
    <xf numFmtId="0" fontId="5" fillId="7" borderId="5" xfId="2" applyFont="1" applyFill="1" applyBorder="1" applyAlignment="1" applyProtection="1">
      <alignment horizontal="right" vertical="center"/>
      <protection locked="0"/>
    </xf>
    <xf numFmtId="3" fontId="5" fillId="6" borderId="8" xfId="2" applyNumberFormat="1" applyFont="1" applyFill="1" applyBorder="1" applyAlignment="1" applyProtection="1">
      <alignment horizontal="right" vertical="center"/>
      <protection locked="0"/>
    </xf>
    <xf numFmtId="0" fontId="5" fillId="7" borderId="12" xfId="2" applyFont="1" applyFill="1" applyBorder="1" applyAlignment="1" applyProtection="1">
      <alignment horizontal="right" vertical="center"/>
      <protection locked="0"/>
    </xf>
    <xf numFmtId="0" fontId="5" fillId="6" borderId="12" xfId="2" applyFont="1" applyFill="1" applyBorder="1" applyAlignment="1" applyProtection="1">
      <alignment horizontal="right" vertical="center"/>
      <protection locked="0"/>
    </xf>
    <xf numFmtId="0" fontId="5" fillId="7" borderId="36" xfId="2" applyFont="1" applyFill="1" applyBorder="1" applyAlignment="1" applyProtection="1">
      <alignment horizontal="center" vertical="center" wrapText="1"/>
      <protection locked="0"/>
    </xf>
    <xf numFmtId="0" fontId="5" fillId="7" borderId="4" xfId="2" applyFont="1" applyFill="1" applyBorder="1" applyAlignment="1" applyProtection="1">
      <alignment horizontal="center" vertical="center" wrapText="1"/>
      <protection locked="0"/>
    </xf>
    <xf numFmtId="4" fontId="5" fillId="7" borderId="36" xfId="2" applyNumberFormat="1" applyFont="1" applyFill="1" applyBorder="1" applyAlignment="1" applyProtection="1">
      <alignment horizontal="center" vertical="center"/>
      <protection locked="0"/>
    </xf>
    <xf numFmtId="4" fontId="5" fillId="7" borderId="4" xfId="2" applyNumberFormat="1" applyFont="1" applyFill="1" applyBorder="1" applyAlignment="1" applyProtection="1">
      <alignment horizontal="center" vertical="center"/>
      <protection locked="0"/>
    </xf>
    <xf numFmtId="4" fontId="5" fillId="7" borderId="38" xfId="2" applyNumberFormat="1" applyFont="1" applyFill="1" applyBorder="1" applyAlignment="1" applyProtection="1">
      <alignment horizontal="center" vertical="center"/>
      <protection locked="0"/>
    </xf>
    <xf numFmtId="3" fontId="4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22" xfId="2" applyNumberFormat="1" applyFont="1" applyFill="1" applyBorder="1" applyAlignment="1" applyProtection="1">
      <alignment horizontal="center" vertical="center"/>
      <protection locked="0"/>
    </xf>
    <xf numFmtId="4" fontId="5" fillId="7" borderId="44" xfId="2" applyNumberFormat="1" applyFont="1" applyFill="1" applyBorder="1" applyAlignment="1" applyProtection="1">
      <alignment horizontal="center" vertical="center"/>
    </xf>
    <xf numFmtId="4" fontId="5" fillId="7" borderId="45" xfId="2" applyNumberFormat="1" applyFont="1" applyFill="1" applyBorder="1" applyAlignment="1" applyProtection="1">
      <alignment horizontal="center" vertical="center"/>
    </xf>
    <xf numFmtId="0" fontId="0" fillId="7" borderId="36" xfId="0" applyFont="1" applyFill="1" applyBorder="1" applyAlignment="1" applyProtection="1">
      <alignment horizontal="center" vertical="center" wrapText="1"/>
      <protection locked="0"/>
    </xf>
    <xf numFmtId="0" fontId="0" fillId="7" borderId="4" xfId="0" applyFont="1" applyFill="1" applyBorder="1" applyAlignment="1" applyProtection="1">
      <alignment horizontal="center" vertical="center" wrapText="1"/>
      <protection locked="0"/>
    </xf>
    <xf numFmtId="0" fontId="0" fillId="7" borderId="4" xfId="0" applyFont="1" applyFill="1" applyBorder="1"/>
    <xf numFmtId="2" fontId="0" fillId="7" borderId="4" xfId="0" applyNumberFormat="1" applyFont="1" applyFill="1" applyBorder="1"/>
    <xf numFmtId="0" fontId="0" fillId="7" borderId="4" xfId="0" applyFill="1" applyBorder="1" applyAlignment="1" applyProtection="1">
      <alignment horizontal="center" vertical="center" wrapText="1"/>
      <protection locked="0"/>
    </xf>
    <xf numFmtId="0" fontId="0" fillId="7" borderId="28" xfId="0" applyFont="1" applyFill="1" applyBorder="1" applyAlignment="1" applyProtection="1">
      <alignment horizontal="center" vertical="center" wrapText="1"/>
      <protection locked="0"/>
    </xf>
    <xf numFmtId="0" fontId="15" fillId="0" borderId="1" xfId="2" applyFont="1" applyFill="1" applyBorder="1" applyAlignment="1" applyProtection="1">
      <alignment horizontal="left" vertical="center" wrapText="1"/>
      <protection locked="0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  <xf numFmtId="4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36" xfId="2" applyFont="1" applyFill="1" applyBorder="1" applyAlignment="1" applyProtection="1">
      <alignment horizontal="center" vertical="center" wrapText="1"/>
      <protection locked="0"/>
    </xf>
    <xf numFmtId="4" fontId="5" fillId="7" borderId="36" xfId="2" applyNumberFormat="1" applyFont="1" applyFill="1" applyBorder="1" applyAlignment="1" applyProtection="1">
      <alignment horizontal="right" vertical="center"/>
      <protection locked="0"/>
    </xf>
    <xf numFmtId="4" fontId="5" fillId="7" borderId="4" xfId="2" applyNumberFormat="1" applyFont="1" applyFill="1" applyBorder="1" applyAlignment="1" applyProtection="1">
      <alignment horizontal="right" vertical="center"/>
      <protection locked="0"/>
    </xf>
    <xf numFmtId="0" fontId="5" fillId="7" borderId="4" xfId="2" applyFont="1" applyFill="1" applyBorder="1" applyAlignment="1" applyProtection="1">
      <alignment horizontal="right" vertical="center"/>
      <protection locked="0"/>
    </xf>
    <xf numFmtId="0" fontId="5" fillId="7" borderId="28" xfId="2" applyFont="1" applyFill="1" applyBorder="1" applyAlignment="1" applyProtection="1">
      <alignment horizontal="right" vertical="center"/>
      <protection locked="0"/>
    </xf>
    <xf numFmtId="0" fontId="0" fillId="7" borderId="19" xfId="0" applyFont="1" applyFill="1" applyBorder="1" applyAlignment="1" applyProtection="1">
      <alignment horizontal="center" vertical="center" wrapText="1"/>
      <protection locked="0"/>
    </xf>
    <xf numFmtId="2" fontId="0" fillId="7" borderId="4" xfId="0" applyNumberFormat="1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horizontal="center" vertical="center" wrapText="1"/>
    </xf>
    <xf numFmtId="2" fontId="0" fillId="7" borderId="28" xfId="0" applyNumberFormat="1" applyFont="1" applyFill="1" applyBorder="1" applyAlignment="1" applyProtection="1">
      <alignment horizontal="center" vertical="center" wrapText="1"/>
    </xf>
    <xf numFmtId="0" fontId="0" fillId="7" borderId="4" xfId="0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7" borderId="11" xfId="0" applyFont="1" applyFill="1" applyBorder="1" applyAlignment="1">
      <alignment vertical="center"/>
    </xf>
    <xf numFmtId="0" fontId="16" fillId="6" borderId="11" xfId="0" applyFont="1" applyFill="1" applyBorder="1" applyAlignment="1">
      <alignment vertical="center"/>
    </xf>
    <xf numFmtId="0" fontId="16" fillId="7" borderId="36" xfId="0" applyFont="1" applyFill="1" applyBorder="1" applyAlignment="1">
      <alignment vertical="center"/>
    </xf>
    <xf numFmtId="0" fontId="17" fillId="7" borderId="11" xfId="0" applyFont="1" applyFill="1" applyBorder="1" applyAlignment="1">
      <alignment vertical="center"/>
    </xf>
    <xf numFmtId="0" fontId="17" fillId="6" borderId="11" xfId="0" applyFont="1" applyFill="1" applyBorder="1" applyAlignment="1">
      <alignment vertical="center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0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9" xfId="0" applyFont="1" applyFill="1" applyBorder="1" applyAlignment="1" applyProtection="1">
      <alignment horizontal="right" vertical="center" wrapText="1"/>
      <protection locked="0"/>
    </xf>
    <xf numFmtId="0" fontId="0" fillId="7" borderId="9" xfId="0" applyFont="1" applyFill="1" applyBorder="1" applyAlignment="1" applyProtection="1">
      <alignment horizontal="right" vertical="center" wrapText="1"/>
      <protection locked="0"/>
    </xf>
    <xf numFmtId="0" fontId="0" fillId="6" borderId="18" xfId="0" applyFont="1" applyFill="1" applyBorder="1" applyAlignment="1" applyProtection="1">
      <alignment horizontal="right" vertical="center" wrapText="1"/>
      <protection locked="0"/>
    </xf>
    <xf numFmtId="0" fontId="12" fillId="6" borderId="6" xfId="0" applyFont="1" applyFill="1" applyBorder="1"/>
    <xf numFmtId="0" fontId="12" fillId="7" borderId="36" xfId="0" applyFont="1" applyFill="1" applyBorder="1"/>
    <xf numFmtId="1" fontId="0" fillId="0" borderId="41" xfId="0" applyNumberFormat="1" applyFont="1" applyBorder="1" applyAlignment="1">
      <alignment horizontal="center" vertical="center"/>
    </xf>
    <xf numFmtId="0" fontId="17" fillId="6" borderId="36" xfId="0" applyFont="1" applyFill="1" applyBorder="1" applyAlignment="1">
      <alignment vertical="center"/>
    </xf>
    <xf numFmtId="2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0" fillId="0" borderId="0" xfId="0" applyAlignment="1"/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44" fontId="13" fillId="4" borderId="9" xfId="1" applyFont="1" applyFill="1" applyBorder="1" applyAlignment="1" applyProtection="1">
      <alignment horizontal="center" vertical="center" wrapText="1"/>
      <protection locked="0"/>
    </xf>
    <xf numFmtId="44" fontId="13" fillId="4" borderId="5" xfId="1" applyFont="1" applyFill="1" applyBorder="1" applyAlignment="1" applyProtection="1">
      <alignment horizontal="center" vertical="center" wrapText="1"/>
      <protection locked="0"/>
    </xf>
    <xf numFmtId="44" fontId="13" fillId="4" borderId="12" xfId="1" applyFont="1" applyFill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4" fontId="13" fillId="8" borderId="24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  <protection locked="0"/>
    </xf>
    <xf numFmtId="0" fontId="13" fillId="8" borderId="15" xfId="0" applyFont="1" applyFill="1" applyBorder="1" applyAlignment="1" applyProtection="1">
      <alignment horizontal="center" vertical="center" wrapText="1"/>
      <protection locked="0"/>
    </xf>
    <xf numFmtId="3" fontId="13" fillId="8" borderId="33" xfId="2" applyNumberFormat="1" applyFont="1" applyFill="1" applyBorder="1" applyAlignment="1" applyProtection="1">
      <alignment horizontal="center" vertical="center" wrapText="1"/>
      <protection locked="0"/>
    </xf>
    <xf numFmtId="0" fontId="12" fillId="8" borderId="26" xfId="0" applyFont="1" applyFill="1" applyBorder="1" applyAlignment="1">
      <alignment horizontal="center" vertical="center" wrapText="1"/>
    </xf>
    <xf numFmtId="3" fontId="13" fillId="8" borderId="24" xfId="2" applyNumberFormat="1" applyFont="1" applyFill="1" applyBorder="1" applyAlignment="1" applyProtection="1">
      <alignment horizontal="center" vertical="center" wrapText="1"/>
      <protection locked="0"/>
    </xf>
    <xf numFmtId="0" fontId="12" fillId="8" borderId="25" xfId="0" applyFont="1" applyFill="1" applyBorder="1" applyAlignment="1">
      <alignment horizontal="center" vertical="center" wrapText="1"/>
    </xf>
    <xf numFmtId="44" fontId="13" fillId="4" borderId="7" xfId="1" applyFont="1" applyFill="1" applyBorder="1" applyAlignment="1" applyProtection="1">
      <alignment horizontal="center" vertical="center" wrapText="1"/>
      <protection locked="0"/>
    </xf>
    <xf numFmtId="44" fontId="13" fillId="4" borderId="8" xfId="1" applyFont="1" applyFill="1" applyBorder="1" applyAlignment="1" applyProtection="1">
      <alignment horizontal="center" vertical="center" wrapText="1"/>
      <protection locked="0"/>
    </xf>
    <xf numFmtId="44" fontId="13" fillId="4" borderId="6" xfId="1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41" xfId="0" applyFont="1" applyFill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8" borderId="28" xfId="0" applyFont="1" applyFill="1" applyBorder="1" applyAlignment="1" applyProtection="1">
      <alignment horizontal="center" vertical="center" wrapText="1"/>
      <protection locked="0"/>
    </xf>
    <xf numFmtId="0" fontId="12" fillId="8" borderId="37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5">
    <cellStyle name="Euro" xfId="3"/>
    <cellStyle name="Normale" xfId="0" builtinId="0"/>
    <cellStyle name="Normale 4" xfId="2"/>
    <cellStyle name="Valuta" xfId="1" builtinId="4"/>
    <cellStyle name="Valuta 2" xfId="4"/>
  </cellStyles>
  <dxfs count="0"/>
  <tableStyles count="0" defaultTableStyle="TableStyleMedium9" defaultPivotStyle="PivotStyleLight16"/>
  <colors>
    <mruColors>
      <color rgb="FFFFFF99"/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0"/>
  </sheetPr>
  <dimension ref="A1:AB24"/>
  <sheetViews>
    <sheetView zoomScaleNormal="100" workbookViewId="0">
      <selection activeCell="E5" sqref="E5:E6"/>
    </sheetView>
  </sheetViews>
  <sheetFormatPr defaultRowHeight="15" x14ac:dyDescent="0.25"/>
  <cols>
    <col min="1" max="1" width="25.5703125" customWidth="1"/>
    <col min="2" max="2" width="20.140625" customWidth="1"/>
    <col min="3" max="3" width="13.140625" customWidth="1"/>
    <col min="4" max="4" width="8.28515625" customWidth="1"/>
    <col min="5" max="5" width="9.28515625" customWidth="1"/>
    <col min="6" max="6" width="9.28515625" style="5" customWidth="1"/>
    <col min="7" max="7" width="9.28515625" customWidth="1"/>
    <col min="8" max="8" width="9.85546875" customWidth="1"/>
    <col min="9" max="9" width="10.28515625" customWidth="1"/>
    <col min="10" max="10" width="8.7109375" customWidth="1"/>
    <col min="11" max="12" width="9.28515625" bestFit="1" customWidth="1"/>
    <col min="14" max="19" width="9.140625" customWidth="1"/>
    <col min="23" max="23" width="11.28515625" customWidth="1"/>
    <col min="24" max="24" width="10.42578125" customWidth="1"/>
    <col min="26" max="26" width="10" customWidth="1"/>
    <col min="27" max="27" width="10.5703125" customWidth="1"/>
  </cols>
  <sheetData>
    <row r="1" spans="1:28" x14ac:dyDescent="0.25">
      <c r="A1" s="2" t="s">
        <v>130</v>
      </c>
    </row>
    <row r="2" spans="1:28" x14ac:dyDescent="0.25">
      <c r="A2" s="260" t="s">
        <v>137</v>
      </c>
      <c r="B2" s="261"/>
    </row>
    <row r="3" spans="1:28" s="6" customFormat="1" ht="15.75" thickBot="1" x14ac:dyDescent="0.3">
      <c r="A3" s="2"/>
    </row>
    <row r="4" spans="1:28" s="8" customFormat="1" ht="12.75" thickBot="1" x14ac:dyDescent="0.25">
      <c r="A4" s="266" t="s">
        <v>0</v>
      </c>
      <c r="B4" s="267"/>
      <c r="C4" s="267"/>
      <c r="D4" s="267"/>
      <c r="E4" s="267"/>
      <c r="F4" s="267"/>
      <c r="G4" s="267"/>
      <c r="H4" s="267"/>
      <c r="I4" s="268"/>
      <c r="J4" s="269" t="s">
        <v>1</v>
      </c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1"/>
      <c r="W4" s="272" t="s">
        <v>148</v>
      </c>
      <c r="X4" s="273"/>
      <c r="Y4" s="273"/>
      <c r="Z4" s="273"/>
      <c r="AA4" s="273"/>
      <c r="AB4" s="274"/>
    </row>
    <row r="5" spans="1:28" s="8" customFormat="1" ht="30" customHeight="1" x14ac:dyDescent="0.2">
      <c r="A5" s="275" t="s">
        <v>2</v>
      </c>
      <c r="B5" s="277" t="s">
        <v>3</v>
      </c>
      <c r="C5" s="277" t="s">
        <v>4</v>
      </c>
      <c r="D5" s="279" t="s">
        <v>5</v>
      </c>
      <c r="E5" s="275" t="s">
        <v>138</v>
      </c>
      <c r="F5" s="284" t="s">
        <v>139</v>
      </c>
      <c r="G5" s="277" t="s">
        <v>140</v>
      </c>
      <c r="H5" s="284" t="s">
        <v>141</v>
      </c>
      <c r="I5" s="279" t="s">
        <v>6</v>
      </c>
      <c r="J5" s="264" t="s">
        <v>7</v>
      </c>
      <c r="K5" s="265"/>
      <c r="L5" s="264" t="s">
        <v>8</v>
      </c>
      <c r="M5" s="265"/>
      <c r="N5" s="264" t="s">
        <v>9</v>
      </c>
      <c r="O5" s="265"/>
      <c r="P5" s="264" t="s">
        <v>10</v>
      </c>
      <c r="Q5" s="265"/>
      <c r="R5" s="264" t="s">
        <v>11</v>
      </c>
      <c r="S5" s="265"/>
      <c r="T5" s="262" t="s">
        <v>142</v>
      </c>
      <c r="U5" s="287" t="s">
        <v>143</v>
      </c>
      <c r="V5" s="265" t="s">
        <v>144</v>
      </c>
      <c r="W5" s="281" t="s">
        <v>12</v>
      </c>
      <c r="X5" s="282"/>
      <c r="Y5" s="282"/>
      <c r="Z5" s="282" t="s">
        <v>13</v>
      </c>
      <c r="AA5" s="282"/>
      <c r="AB5" s="283"/>
    </row>
    <row r="6" spans="1:28" s="8" customFormat="1" ht="72.75" thickBot="1" x14ac:dyDescent="0.25">
      <c r="A6" s="276"/>
      <c r="B6" s="278"/>
      <c r="C6" s="278"/>
      <c r="D6" s="280"/>
      <c r="E6" s="276"/>
      <c r="F6" s="286"/>
      <c r="G6" s="278"/>
      <c r="H6" s="285"/>
      <c r="I6" s="280"/>
      <c r="J6" s="9" t="s">
        <v>145</v>
      </c>
      <c r="K6" s="10" t="s">
        <v>146</v>
      </c>
      <c r="L6" s="9" t="s">
        <v>145</v>
      </c>
      <c r="M6" s="10" t="s">
        <v>146</v>
      </c>
      <c r="N6" s="9" t="s">
        <v>145</v>
      </c>
      <c r="O6" s="10" t="s">
        <v>146</v>
      </c>
      <c r="P6" s="9" t="s">
        <v>145</v>
      </c>
      <c r="Q6" s="10" t="s">
        <v>146</v>
      </c>
      <c r="R6" s="9" t="s">
        <v>145</v>
      </c>
      <c r="S6" s="10" t="s">
        <v>146</v>
      </c>
      <c r="T6" s="263"/>
      <c r="U6" s="288"/>
      <c r="V6" s="289"/>
      <c r="W6" s="52" t="s">
        <v>14</v>
      </c>
      <c r="X6" s="53" t="s">
        <v>147</v>
      </c>
      <c r="Y6" s="53" t="s">
        <v>16</v>
      </c>
      <c r="Z6" s="56" t="s">
        <v>14</v>
      </c>
      <c r="AA6" s="53" t="s">
        <v>147</v>
      </c>
      <c r="AB6" s="55" t="s">
        <v>16</v>
      </c>
    </row>
    <row r="7" spans="1:28" s="123" customFormat="1" ht="21" x14ac:dyDescent="0.25">
      <c r="A7" s="38" t="s">
        <v>20</v>
      </c>
      <c r="B7" s="24" t="s">
        <v>160</v>
      </c>
      <c r="C7" s="24" t="s">
        <v>29</v>
      </c>
      <c r="D7" s="40" t="s">
        <v>30</v>
      </c>
      <c r="E7" s="46">
        <v>1736</v>
      </c>
      <c r="F7" s="25">
        <v>376</v>
      </c>
      <c r="G7" s="26">
        <v>810</v>
      </c>
      <c r="H7" s="27">
        <f>E7+F7+G7</f>
        <v>2922</v>
      </c>
      <c r="I7" s="47">
        <v>80</v>
      </c>
      <c r="J7" s="28"/>
      <c r="K7" s="29"/>
      <c r="L7" s="30">
        <v>3</v>
      </c>
      <c r="M7" s="31">
        <v>37.5</v>
      </c>
      <c r="N7" s="29"/>
      <c r="O7" s="29"/>
      <c r="P7" s="29"/>
      <c r="Q7" s="29"/>
      <c r="R7" s="29"/>
      <c r="S7" s="29"/>
      <c r="T7" s="29"/>
      <c r="U7" s="32">
        <f>J7+L7+N7+P7+R7</f>
        <v>3</v>
      </c>
      <c r="V7" s="33">
        <f>K7+M7+O7+Q7+S7</f>
        <v>37.5</v>
      </c>
      <c r="W7" s="241" t="s">
        <v>39</v>
      </c>
      <c r="X7" s="34">
        <v>39</v>
      </c>
      <c r="Y7" s="34">
        <v>2</v>
      </c>
      <c r="Z7" s="35"/>
      <c r="AA7" s="29"/>
      <c r="AB7" s="36"/>
    </row>
    <row r="8" spans="1:28" s="123" customFormat="1" x14ac:dyDescent="0.25">
      <c r="A8" s="37" t="s">
        <v>21</v>
      </c>
      <c r="B8" s="11" t="s">
        <v>161</v>
      </c>
      <c r="C8" s="11" t="s">
        <v>31</v>
      </c>
      <c r="D8" s="41" t="s">
        <v>30</v>
      </c>
      <c r="E8" s="48">
        <v>357</v>
      </c>
      <c r="F8" s="12">
        <v>170</v>
      </c>
      <c r="G8" s="13">
        <v>336</v>
      </c>
      <c r="H8" s="14">
        <f t="shared" ref="H8:H14" si="0">E8+F8+G8</f>
        <v>863</v>
      </c>
      <c r="I8" s="49">
        <v>28</v>
      </c>
      <c r="J8" s="51"/>
      <c r="K8" s="18"/>
      <c r="L8" s="16">
        <v>1</v>
      </c>
      <c r="M8" s="17">
        <v>12.5</v>
      </c>
      <c r="N8" s="18"/>
      <c r="O8" s="18"/>
      <c r="P8" s="18"/>
      <c r="Q8" s="18"/>
      <c r="R8" s="18"/>
      <c r="S8" s="18"/>
      <c r="T8" s="18"/>
      <c r="U8" s="19">
        <f t="shared" ref="U8:U14" si="1">J8+L8+N8+P8+R8</f>
        <v>1</v>
      </c>
      <c r="V8" s="20">
        <f t="shared" ref="V8:V14" si="2">K8+M8+O8+Q8+S8</f>
        <v>12.5</v>
      </c>
      <c r="W8" s="242" t="s">
        <v>39</v>
      </c>
      <c r="X8" s="21">
        <v>32</v>
      </c>
      <c r="Y8" s="21">
        <v>2</v>
      </c>
      <c r="Z8" s="15"/>
      <c r="AA8" s="18"/>
      <c r="AB8" s="22"/>
    </row>
    <row r="9" spans="1:28" s="123" customFormat="1" ht="21" x14ac:dyDescent="0.25">
      <c r="A9" s="38" t="s">
        <v>22</v>
      </c>
      <c r="B9" s="24" t="s">
        <v>162</v>
      </c>
      <c r="C9" s="24" t="s">
        <v>32</v>
      </c>
      <c r="D9" s="40" t="s">
        <v>30</v>
      </c>
      <c r="E9" s="46">
        <v>76</v>
      </c>
      <c r="F9" s="25">
        <v>50</v>
      </c>
      <c r="G9" s="26">
        <v>56</v>
      </c>
      <c r="H9" s="27">
        <f t="shared" si="0"/>
        <v>182</v>
      </c>
      <c r="I9" s="47">
        <v>3</v>
      </c>
      <c r="J9" s="28"/>
      <c r="K9" s="29"/>
      <c r="L9" s="30">
        <v>1</v>
      </c>
      <c r="M9" s="31">
        <v>17.5</v>
      </c>
      <c r="N9" s="29"/>
      <c r="O9" s="29"/>
      <c r="P9" s="29"/>
      <c r="Q9" s="29"/>
      <c r="R9" s="29"/>
      <c r="S9" s="29"/>
      <c r="T9" s="29"/>
      <c r="U9" s="32">
        <f t="shared" si="1"/>
        <v>1</v>
      </c>
      <c r="V9" s="33">
        <f t="shared" si="2"/>
        <v>17.5</v>
      </c>
      <c r="W9" s="241" t="s">
        <v>39</v>
      </c>
      <c r="X9" s="34">
        <v>26</v>
      </c>
      <c r="Y9" s="34">
        <v>1</v>
      </c>
      <c r="Z9" s="35"/>
      <c r="AA9" s="29"/>
      <c r="AB9" s="36"/>
    </row>
    <row r="10" spans="1:28" s="123" customFormat="1" ht="21" x14ac:dyDescent="0.25">
      <c r="A10" s="37" t="s">
        <v>23</v>
      </c>
      <c r="B10" s="11" t="s">
        <v>163</v>
      </c>
      <c r="C10" s="11" t="s">
        <v>33</v>
      </c>
      <c r="D10" s="41" t="s">
        <v>30</v>
      </c>
      <c r="E10" s="48">
        <v>226</v>
      </c>
      <c r="F10" s="12">
        <v>0</v>
      </c>
      <c r="G10" s="13">
        <v>145</v>
      </c>
      <c r="H10" s="14">
        <f t="shared" si="0"/>
        <v>371</v>
      </c>
      <c r="I10" s="49">
        <v>7</v>
      </c>
      <c r="J10" s="51"/>
      <c r="K10" s="18"/>
      <c r="L10" s="16">
        <v>1</v>
      </c>
      <c r="M10" s="17">
        <v>12.5</v>
      </c>
      <c r="N10" s="18"/>
      <c r="O10" s="18"/>
      <c r="P10" s="18"/>
      <c r="Q10" s="18"/>
      <c r="R10" s="18"/>
      <c r="S10" s="18"/>
      <c r="T10" s="18"/>
      <c r="U10" s="19">
        <f t="shared" si="1"/>
        <v>1</v>
      </c>
      <c r="V10" s="20">
        <f t="shared" si="2"/>
        <v>12.5</v>
      </c>
      <c r="W10" s="242" t="s">
        <v>39</v>
      </c>
      <c r="X10" s="21">
        <v>25</v>
      </c>
      <c r="Y10" s="21">
        <v>1</v>
      </c>
      <c r="Z10" s="15"/>
      <c r="AA10" s="18"/>
      <c r="AB10" s="22"/>
    </row>
    <row r="11" spans="1:28" s="123" customFormat="1" ht="31.5" x14ac:dyDescent="0.25">
      <c r="A11" s="38" t="s">
        <v>24</v>
      </c>
      <c r="B11" s="24" t="s">
        <v>25</v>
      </c>
      <c r="C11" s="24" t="s">
        <v>34</v>
      </c>
      <c r="D11" s="40" t="s">
        <v>35</v>
      </c>
      <c r="E11" s="46">
        <v>2856</v>
      </c>
      <c r="F11" s="25">
        <v>583</v>
      </c>
      <c r="G11" s="26">
        <v>3944</v>
      </c>
      <c r="H11" s="27">
        <f t="shared" si="0"/>
        <v>7383</v>
      </c>
      <c r="I11" s="47">
        <v>145</v>
      </c>
      <c r="J11" s="28"/>
      <c r="K11" s="29"/>
      <c r="L11" s="30">
        <v>9</v>
      </c>
      <c r="M11" s="31">
        <v>90</v>
      </c>
      <c r="N11" s="29"/>
      <c r="O11" s="29"/>
      <c r="P11" s="29"/>
      <c r="Q11" s="29"/>
      <c r="R11" s="29"/>
      <c r="S11" s="29"/>
      <c r="T11" s="29"/>
      <c r="U11" s="32">
        <f t="shared" si="1"/>
        <v>9</v>
      </c>
      <c r="V11" s="33">
        <f t="shared" si="2"/>
        <v>90</v>
      </c>
      <c r="W11" s="241" t="s">
        <v>39</v>
      </c>
      <c r="X11" s="34">
        <v>56</v>
      </c>
      <c r="Y11" s="34">
        <v>5</v>
      </c>
      <c r="Z11" s="35"/>
      <c r="AA11" s="29"/>
      <c r="AB11" s="36"/>
    </row>
    <row r="12" spans="1:28" s="123" customFormat="1" x14ac:dyDescent="0.25">
      <c r="A12" s="37" t="s">
        <v>26</v>
      </c>
      <c r="B12" s="11" t="s">
        <v>164</v>
      </c>
      <c r="C12" s="11" t="s">
        <v>36</v>
      </c>
      <c r="D12" s="41" t="s">
        <v>35</v>
      </c>
      <c r="E12" s="48">
        <v>663</v>
      </c>
      <c r="F12" s="12">
        <v>92</v>
      </c>
      <c r="G12" s="13">
        <v>565</v>
      </c>
      <c r="H12" s="14">
        <f t="shared" si="0"/>
        <v>1320</v>
      </c>
      <c r="I12" s="49">
        <v>29</v>
      </c>
      <c r="J12" s="51"/>
      <c r="K12" s="18"/>
      <c r="L12" s="16">
        <v>2</v>
      </c>
      <c r="M12" s="17">
        <v>20</v>
      </c>
      <c r="N12" s="18"/>
      <c r="O12" s="18"/>
      <c r="P12" s="18"/>
      <c r="Q12" s="18"/>
      <c r="R12" s="18"/>
      <c r="S12" s="18"/>
      <c r="T12" s="18"/>
      <c r="U12" s="19">
        <f t="shared" si="1"/>
        <v>2</v>
      </c>
      <c r="V12" s="20">
        <f t="shared" si="2"/>
        <v>20</v>
      </c>
      <c r="W12" s="242" t="s">
        <v>39</v>
      </c>
      <c r="X12" s="21">
        <v>23</v>
      </c>
      <c r="Y12" s="21">
        <v>2</v>
      </c>
      <c r="Z12" s="15"/>
      <c r="AA12" s="18"/>
      <c r="AB12" s="22"/>
    </row>
    <row r="13" spans="1:28" s="123" customFormat="1" ht="21" x14ac:dyDescent="0.25">
      <c r="A13" s="38" t="s">
        <v>27</v>
      </c>
      <c r="B13" s="24" t="s">
        <v>165</v>
      </c>
      <c r="C13" s="24" t="s">
        <v>37</v>
      </c>
      <c r="D13" s="40" t="s">
        <v>35</v>
      </c>
      <c r="E13" s="46">
        <v>196</v>
      </c>
      <c r="F13" s="25">
        <v>0</v>
      </c>
      <c r="G13" s="26">
        <v>35</v>
      </c>
      <c r="H13" s="27">
        <f t="shared" si="0"/>
        <v>231</v>
      </c>
      <c r="I13" s="47">
        <v>2</v>
      </c>
      <c r="J13" s="28"/>
      <c r="K13" s="29"/>
      <c r="L13" s="30">
        <v>1</v>
      </c>
      <c r="M13" s="31">
        <v>10</v>
      </c>
      <c r="N13" s="29"/>
      <c r="O13" s="29"/>
      <c r="P13" s="29"/>
      <c r="Q13" s="29"/>
      <c r="R13" s="29"/>
      <c r="S13" s="29"/>
      <c r="T13" s="29"/>
      <c r="U13" s="32">
        <f t="shared" si="1"/>
        <v>1</v>
      </c>
      <c r="V13" s="33">
        <f t="shared" si="2"/>
        <v>10</v>
      </c>
      <c r="W13" s="241"/>
      <c r="X13" s="34">
        <v>0</v>
      </c>
      <c r="Y13" s="34">
        <v>0</v>
      </c>
      <c r="Z13" s="35"/>
      <c r="AA13" s="29"/>
      <c r="AB13" s="36"/>
    </row>
    <row r="14" spans="1:28" s="123" customFormat="1" ht="21.75" thickBot="1" x14ac:dyDescent="0.3">
      <c r="A14" s="124" t="s">
        <v>28</v>
      </c>
      <c r="B14" s="125" t="s">
        <v>166</v>
      </c>
      <c r="C14" s="125" t="s">
        <v>38</v>
      </c>
      <c r="D14" s="126" t="s">
        <v>35</v>
      </c>
      <c r="E14" s="127">
        <v>631</v>
      </c>
      <c r="F14" s="128">
        <v>255</v>
      </c>
      <c r="G14" s="129">
        <v>243</v>
      </c>
      <c r="H14" s="130">
        <f t="shared" si="0"/>
        <v>1129</v>
      </c>
      <c r="I14" s="131">
        <v>41</v>
      </c>
      <c r="J14" s="132"/>
      <c r="K14" s="133"/>
      <c r="L14" s="134">
        <v>2</v>
      </c>
      <c r="M14" s="135">
        <v>35</v>
      </c>
      <c r="N14" s="133"/>
      <c r="O14" s="133"/>
      <c r="P14" s="133"/>
      <c r="Q14" s="133"/>
      <c r="R14" s="133"/>
      <c r="S14" s="133"/>
      <c r="T14" s="133"/>
      <c r="U14" s="136">
        <f t="shared" si="1"/>
        <v>2</v>
      </c>
      <c r="V14" s="137">
        <f t="shared" si="2"/>
        <v>35</v>
      </c>
      <c r="W14" s="258" t="s">
        <v>39</v>
      </c>
      <c r="X14" s="93">
        <v>30</v>
      </c>
      <c r="Y14" s="93">
        <v>2</v>
      </c>
      <c r="Z14" s="138"/>
      <c r="AA14" s="133"/>
      <c r="AB14" s="139"/>
    </row>
    <row r="15" spans="1:28" s="4" customFormat="1" ht="15.75" thickBot="1" x14ac:dyDescent="0.3">
      <c r="A15" s="42" t="s">
        <v>17</v>
      </c>
      <c r="B15" s="140"/>
      <c r="C15" s="141"/>
      <c r="D15" s="142"/>
      <c r="E15" s="182"/>
      <c r="F15" s="182"/>
      <c r="G15" s="182"/>
      <c r="H15" s="143">
        <f>SUM(H7:H14)</f>
        <v>14401</v>
      </c>
      <c r="I15" s="144">
        <f>SUM(I7:I14)</f>
        <v>335</v>
      </c>
      <c r="J15" s="71"/>
      <c r="K15" s="145"/>
      <c r="L15" s="145">
        <f>SUM(L7:L14)</f>
        <v>20</v>
      </c>
      <c r="M15" s="259">
        <f>SUM(M7:M14)</f>
        <v>235</v>
      </c>
      <c r="N15" s="145"/>
      <c r="O15" s="145"/>
      <c r="P15" s="145"/>
      <c r="Q15" s="145"/>
      <c r="R15" s="145"/>
      <c r="S15" s="145"/>
      <c r="T15" s="145"/>
      <c r="U15" s="146">
        <f>SUM(U7:U14)</f>
        <v>20</v>
      </c>
      <c r="V15" s="147">
        <f>SUM(V7:V14)</f>
        <v>235</v>
      </c>
      <c r="W15" s="148"/>
      <c r="X15" s="145">
        <f>SUM(X7:X14)</f>
        <v>231</v>
      </c>
      <c r="Y15" s="145">
        <f>SUM(Y7:Y14)</f>
        <v>15</v>
      </c>
      <c r="Z15" s="149"/>
      <c r="AA15" s="145"/>
      <c r="AB15" s="72"/>
    </row>
    <row r="16" spans="1:28" x14ac:dyDescent="0.25">
      <c r="G16" s="1"/>
    </row>
    <row r="17" spans="10:28" x14ac:dyDescent="0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0:28" x14ac:dyDescent="0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0:28" x14ac:dyDescent="0.25"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0:28" x14ac:dyDescent="0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0:28" x14ac:dyDescent="0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0:28" x14ac:dyDescent="0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0:28" x14ac:dyDescent="0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0:28" x14ac:dyDescent="0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</sheetData>
  <sheetProtection password="9080" sheet="1" objects="1" scenarios="1" selectLockedCells="1" selectUnlockedCells="1"/>
  <mergeCells count="23">
    <mergeCell ref="W4:AB4"/>
    <mergeCell ref="A5:A6"/>
    <mergeCell ref="B5:B6"/>
    <mergeCell ref="C5:C6"/>
    <mergeCell ref="D5:D6"/>
    <mergeCell ref="E5:E6"/>
    <mergeCell ref="G5:G6"/>
    <mergeCell ref="W5:Y5"/>
    <mergeCell ref="Z5:AB5"/>
    <mergeCell ref="H5:H6"/>
    <mergeCell ref="I5:I6"/>
    <mergeCell ref="F5:F6"/>
    <mergeCell ref="U5:U6"/>
    <mergeCell ref="V5:V6"/>
    <mergeCell ref="A2:B2"/>
    <mergeCell ref="T5:T6"/>
    <mergeCell ref="J5:K5"/>
    <mergeCell ref="L5:M5"/>
    <mergeCell ref="N5:O5"/>
    <mergeCell ref="P5:Q5"/>
    <mergeCell ref="R5:S5"/>
    <mergeCell ref="A4:I4"/>
    <mergeCell ref="J4:V4"/>
  </mergeCells>
  <pageMargins left="0.7" right="0.7" top="0.75" bottom="0.75" header="0.3" footer="0.3"/>
  <pageSetup paperSize="9" orientation="portrait" verticalDpi="4" r:id="rId1"/>
  <ignoredErrors>
    <ignoredError sqref="H7:H15 I15 X15:Y15 L15:M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0"/>
  </sheetPr>
  <dimension ref="A1:AF18"/>
  <sheetViews>
    <sheetView topLeftCell="N1" zoomScaleNormal="100" workbookViewId="0">
      <selection activeCell="Q8" sqref="Q8"/>
    </sheetView>
  </sheetViews>
  <sheetFormatPr defaultRowHeight="15" x14ac:dyDescent="0.25"/>
  <cols>
    <col min="1" max="1" width="20.28515625" style="6" customWidth="1"/>
    <col min="2" max="2" width="19.5703125" style="6" customWidth="1"/>
    <col min="3" max="3" width="13.140625" style="6" customWidth="1"/>
    <col min="4" max="4" width="7.5703125" style="6" customWidth="1"/>
    <col min="5" max="8" width="9.28515625" style="6" customWidth="1"/>
    <col min="9" max="11" width="9.28515625" style="6" hidden="1" customWidth="1"/>
    <col min="12" max="12" width="11.85546875" style="6" customWidth="1"/>
    <col min="13" max="13" width="12.28515625" style="6" customWidth="1"/>
    <col min="14" max="14" width="8.7109375" style="6" customWidth="1"/>
    <col min="15" max="16" width="9.28515625" style="6" bestFit="1" customWidth="1"/>
    <col min="17" max="17" width="9.140625" style="6"/>
    <col min="18" max="23" width="9.140625" style="6" customWidth="1"/>
    <col min="24" max="26" width="9.140625" style="6"/>
    <col min="27" max="27" width="11.140625" style="6" customWidth="1"/>
    <col min="28" max="29" width="9.140625" style="6"/>
    <col min="30" max="30" width="17.140625" style="6" customWidth="1"/>
    <col min="31" max="16384" width="9.140625" style="6"/>
  </cols>
  <sheetData>
    <row r="1" spans="1:32" x14ac:dyDescent="0.25">
      <c r="A1" s="2" t="s">
        <v>130</v>
      </c>
    </row>
    <row r="2" spans="1:32" x14ac:dyDescent="0.25">
      <c r="A2" s="260" t="s">
        <v>149</v>
      </c>
      <c r="B2" s="261"/>
      <c r="C2" s="261"/>
    </row>
    <row r="3" spans="1:32" ht="15.75" thickBot="1" x14ac:dyDescent="0.3">
      <c r="A3" s="2"/>
    </row>
    <row r="4" spans="1:32" s="8" customFormat="1" ht="15.75" customHeight="1" thickBot="1" x14ac:dyDescent="0.25">
      <c r="A4" s="308" t="s">
        <v>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10"/>
      <c r="M4" s="291" t="s">
        <v>1</v>
      </c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3"/>
      <c r="Z4" s="296" t="s">
        <v>148</v>
      </c>
      <c r="AA4" s="297"/>
      <c r="AB4" s="297"/>
      <c r="AC4" s="297"/>
      <c r="AD4" s="297"/>
      <c r="AE4" s="298"/>
    </row>
    <row r="5" spans="1:32" s="8" customFormat="1" ht="30" customHeight="1" x14ac:dyDescent="0.2">
      <c r="A5" s="275" t="s">
        <v>2</v>
      </c>
      <c r="B5" s="277" t="s">
        <v>3</v>
      </c>
      <c r="C5" s="277" t="s">
        <v>4</v>
      </c>
      <c r="D5" s="299" t="s">
        <v>5</v>
      </c>
      <c r="E5" s="301" t="s">
        <v>150</v>
      </c>
      <c r="F5" s="303" t="s">
        <v>151</v>
      </c>
      <c r="G5" s="294" t="s">
        <v>182</v>
      </c>
      <c r="H5" s="284" t="s">
        <v>183</v>
      </c>
      <c r="I5" s="303" t="s">
        <v>152</v>
      </c>
      <c r="J5" s="303" t="s">
        <v>153</v>
      </c>
      <c r="K5" s="303" t="s">
        <v>154</v>
      </c>
      <c r="L5" s="279" t="s">
        <v>180</v>
      </c>
      <c r="M5" s="264" t="s">
        <v>7</v>
      </c>
      <c r="N5" s="265"/>
      <c r="O5" s="264" t="s">
        <v>8</v>
      </c>
      <c r="P5" s="265"/>
      <c r="Q5" s="264" t="s">
        <v>9</v>
      </c>
      <c r="R5" s="265"/>
      <c r="S5" s="264" t="s">
        <v>10</v>
      </c>
      <c r="T5" s="265"/>
      <c r="U5" s="264" t="s">
        <v>11</v>
      </c>
      <c r="V5" s="265"/>
      <c r="W5" s="264" t="s">
        <v>142</v>
      </c>
      <c r="X5" s="287" t="s">
        <v>143</v>
      </c>
      <c r="Y5" s="265" t="s">
        <v>144</v>
      </c>
      <c r="Z5" s="307" t="s">
        <v>12</v>
      </c>
      <c r="AA5" s="305"/>
      <c r="AB5" s="305"/>
      <c r="AC5" s="305" t="s">
        <v>13</v>
      </c>
      <c r="AD5" s="305"/>
      <c r="AE5" s="306"/>
    </row>
    <row r="6" spans="1:32" s="8" customFormat="1" ht="72.75" thickBot="1" x14ac:dyDescent="0.25">
      <c r="A6" s="276"/>
      <c r="B6" s="278"/>
      <c r="C6" s="278"/>
      <c r="D6" s="300"/>
      <c r="E6" s="302"/>
      <c r="F6" s="304" t="s">
        <v>19</v>
      </c>
      <c r="G6" s="295"/>
      <c r="H6" s="285"/>
      <c r="I6" s="304"/>
      <c r="J6" s="304"/>
      <c r="K6" s="304"/>
      <c r="L6" s="280"/>
      <c r="M6" s="9" t="s">
        <v>145</v>
      </c>
      <c r="N6" s="10" t="s">
        <v>146</v>
      </c>
      <c r="O6" s="9" t="s">
        <v>145</v>
      </c>
      <c r="P6" s="10" t="s">
        <v>146</v>
      </c>
      <c r="Q6" s="9" t="s">
        <v>145</v>
      </c>
      <c r="R6" s="10" t="s">
        <v>146</v>
      </c>
      <c r="S6" s="9" t="s">
        <v>145</v>
      </c>
      <c r="T6" s="10" t="s">
        <v>146</v>
      </c>
      <c r="U6" s="9" t="s">
        <v>145</v>
      </c>
      <c r="V6" s="10" t="s">
        <v>146</v>
      </c>
      <c r="W6" s="290"/>
      <c r="X6" s="288"/>
      <c r="Y6" s="289"/>
      <c r="Z6" s="67" t="s">
        <v>14</v>
      </c>
      <c r="AA6" s="68" t="s">
        <v>15</v>
      </c>
      <c r="AB6" s="68" t="s">
        <v>16</v>
      </c>
      <c r="AC6" s="69" t="s">
        <v>14</v>
      </c>
      <c r="AD6" s="68" t="s">
        <v>15</v>
      </c>
      <c r="AE6" s="70" t="s">
        <v>16</v>
      </c>
    </row>
    <row r="7" spans="1:32" x14ac:dyDescent="0.25">
      <c r="A7" s="60" t="s">
        <v>18</v>
      </c>
      <c r="B7" s="61" t="s">
        <v>40</v>
      </c>
      <c r="C7" s="62" t="s">
        <v>29</v>
      </c>
      <c r="D7" s="63" t="s">
        <v>30</v>
      </c>
      <c r="E7" s="64">
        <v>1346</v>
      </c>
      <c r="F7" s="65">
        <v>185</v>
      </c>
      <c r="G7" s="66">
        <v>479</v>
      </c>
      <c r="H7" s="172">
        <f>E7+F7+G7</f>
        <v>2010</v>
      </c>
      <c r="I7" s="170">
        <v>817</v>
      </c>
      <c r="J7" s="170">
        <v>0</v>
      </c>
      <c r="K7" s="171">
        <v>0</v>
      </c>
      <c r="L7" s="173">
        <v>45</v>
      </c>
      <c r="M7" s="174"/>
      <c r="N7" s="15"/>
      <c r="O7" s="175">
        <v>4</v>
      </c>
      <c r="P7" s="176">
        <v>35</v>
      </c>
      <c r="Q7" s="18"/>
      <c r="R7" s="18"/>
      <c r="S7" s="18"/>
      <c r="T7" s="18"/>
      <c r="U7" s="18"/>
      <c r="V7" s="18"/>
      <c r="W7" s="18"/>
      <c r="X7" s="16">
        <f>M7+O7+Q7+S7+U7</f>
        <v>4</v>
      </c>
      <c r="Y7" s="177">
        <f>N7+P7+R7+T7+V7</f>
        <v>35</v>
      </c>
      <c r="Z7" s="255" t="s">
        <v>39</v>
      </c>
      <c r="AA7" s="178">
        <v>40</v>
      </c>
      <c r="AB7" s="178">
        <v>1</v>
      </c>
      <c r="AC7" s="179"/>
      <c r="AD7" s="180"/>
      <c r="AE7" s="181"/>
    </row>
    <row r="8" spans="1:32" ht="26.25" thickBot="1" x14ac:dyDescent="0.3">
      <c r="A8" s="199" t="s">
        <v>18</v>
      </c>
      <c r="B8" s="200" t="s">
        <v>41</v>
      </c>
      <c r="C8" s="24" t="s">
        <v>34</v>
      </c>
      <c r="D8" s="40" t="s">
        <v>35</v>
      </c>
      <c r="E8" s="201">
        <v>2783</v>
      </c>
      <c r="F8" s="202">
        <v>434</v>
      </c>
      <c r="G8" s="203">
        <v>315</v>
      </c>
      <c r="H8" s="204">
        <f>E8+F8+G8</f>
        <v>3532</v>
      </c>
      <c r="I8" s="205">
        <v>2269</v>
      </c>
      <c r="J8" s="202">
        <v>0</v>
      </c>
      <c r="K8" s="206">
        <v>0</v>
      </c>
      <c r="L8" s="207">
        <v>50</v>
      </c>
      <c r="M8" s="208"/>
      <c r="N8" s="209"/>
      <c r="O8" s="210">
        <v>5</v>
      </c>
      <c r="P8" s="211">
        <v>50</v>
      </c>
      <c r="Q8" s="209"/>
      <c r="R8" s="209"/>
      <c r="S8" s="209"/>
      <c r="T8" s="209"/>
      <c r="U8" s="209"/>
      <c r="V8" s="209"/>
      <c r="W8" s="209"/>
      <c r="X8" s="73">
        <f>M8+O8+Q8+S8+U8</f>
        <v>5</v>
      </c>
      <c r="Y8" s="77">
        <f>N8+P8+R8+T8+V8</f>
        <v>50</v>
      </c>
      <c r="Z8" s="256" t="s">
        <v>39</v>
      </c>
      <c r="AA8" s="210">
        <v>80</v>
      </c>
      <c r="AB8" s="210">
        <v>1</v>
      </c>
      <c r="AC8" s="212"/>
      <c r="AD8" s="209"/>
      <c r="AE8" s="213"/>
    </row>
    <row r="9" spans="1:32" ht="15.75" thickBot="1" x14ac:dyDescent="0.3">
      <c r="A9" s="214" t="s">
        <v>17</v>
      </c>
      <c r="B9" s="140"/>
      <c r="C9" s="141"/>
      <c r="D9" s="142"/>
      <c r="E9" s="215"/>
      <c r="F9" s="215"/>
      <c r="G9" s="215"/>
      <c r="H9" s="221">
        <f>SUM(H7:H8)</f>
        <v>5542</v>
      </c>
      <c r="I9" s="220">
        <f>SUM(I7:I8)</f>
        <v>3086</v>
      </c>
      <c r="J9" s="215"/>
      <c r="K9" s="216"/>
      <c r="L9" s="76">
        <f>SUM(L7:L8)</f>
        <v>95</v>
      </c>
      <c r="M9" s="71"/>
      <c r="N9" s="145"/>
      <c r="O9" s="145">
        <f>SUM(O7:O8)</f>
        <v>9</v>
      </c>
      <c r="P9" s="145">
        <f>SUM(P7:P8)</f>
        <v>85</v>
      </c>
      <c r="Q9" s="145"/>
      <c r="R9" s="145"/>
      <c r="S9" s="145"/>
      <c r="T9" s="145"/>
      <c r="U9" s="145"/>
      <c r="V9" s="145"/>
      <c r="W9" s="217"/>
      <c r="X9" s="74">
        <f>SUM(X7:X8)</f>
        <v>9</v>
      </c>
      <c r="Y9" s="75">
        <f>SUM(Y7:Y8)</f>
        <v>85</v>
      </c>
      <c r="Z9" s="218"/>
      <c r="AA9" s="71">
        <f>SUM(AA7:AA8)</f>
        <v>120</v>
      </c>
      <c r="AB9" s="72">
        <f>SUM(AB7:AB8)</f>
        <v>2</v>
      </c>
      <c r="AC9" s="219"/>
      <c r="AD9" s="145"/>
      <c r="AE9" s="72"/>
    </row>
    <row r="10" spans="1:32" x14ac:dyDescent="0.25">
      <c r="G10" s="1"/>
      <c r="H10" s="1"/>
      <c r="I10" s="1"/>
      <c r="J10" s="1"/>
      <c r="K10" s="1"/>
    </row>
    <row r="11" spans="1:32" x14ac:dyDescent="0.25"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25"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x14ac:dyDescent="0.25"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x14ac:dyDescent="0.25"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x14ac:dyDescent="0.25"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x14ac:dyDescent="0.25"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4:32" x14ac:dyDescent="0.25"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4:32" x14ac:dyDescent="0.25"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</sheetData>
  <sheetProtection password="9080" sheet="1" objects="1" scenarios="1" selectLockedCells="1" selectUnlockedCells="1"/>
  <mergeCells count="26">
    <mergeCell ref="Z4:AE4"/>
    <mergeCell ref="A5:A6"/>
    <mergeCell ref="B5:B6"/>
    <mergeCell ref="C5:C6"/>
    <mergeCell ref="D5:D6"/>
    <mergeCell ref="E5:E6"/>
    <mergeCell ref="F5:F6"/>
    <mergeCell ref="H5:H6"/>
    <mergeCell ref="L5:L6"/>
    <mergeCell ref="AC5:AE5"/>
    <mergeCell ref="I5:I6"/>
    <mergeCell ref="J5:J6"/>
    <mergeCell ref="K5:K6"/>
    <mergeCell ref="Z5:AB5"/>
    <mergeCell ref="S5:T5"/>
    <mergeCell ref="A4:L4"/>
    <mergeCell ref="A2:C2"/>
    <mergeCell ref="U5:V5"/>
    <mergeCell ref="W5:W6"/>
    <mergeCell ref="M4:Y4"/>
    <mergeCell ref="X5:X6"/>
    <mergeCell ref="Y5:Y6"/>
    <mergeCell ref="M5:N5"/>
    <mergeCell ref="O5:P5"/>
    <mergeCell ref="Q5:R5"/>
    <mergeCell ref="G5:G6"/>
  </mergeCells>
  <pageMargins left="0.7" right="0.7" top="0.75" bottom="0.75" header="0.3" footer="0.3"/>
  <pageSetup paperSize="9" orientation="portrait" verticalDpi="0" r:id="rId1"/>
  <ignoredErrors>
    <ignoredError sqref="X7:Y9 AA9:AB9 L9 I9 I7:K8 H9 H7:H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0"/>
  </sheetPr>
  <dimension ref="A1:AB44"/>
  <sheetViews>
    <sheetView topLeftCell="J1" zoomScaleNormal="100" workbookViewId="0">
      <selection activeCell="S22" sqref="S22"/>
    </sheetView>
  </sheetViews>
  <sheetFormatPr defaultRowHeight="15" x14ac:dyDescent="0.25"/>
  <cols>
    <col min="1" max="1" width="22.7109375" style="123" customWidth="1"/>
    <col min="2" max="2" width="23.7109375" style="123" customWidth="1"/>
    <col min="3" max="3" width="22.7109375" style="123" customWidth="1"/>
    <col min="4" max="4" width="8.140625" style="123" customWidth="1"/>
    <col min="5" max="7" width="9.28515625" style="123" customWidth="1"/>
    <col min="8" max="8" width="9.7109375" style="123" customWidth="1"/>
    <col min="9" max="9" width="10" style="123" customWidth="1"/>
    <col min="10" max="10" width="7.28515625" style="123" customWidth="1"/>
    <col min="11" max="11" width="9.28515625" style="123" bestFit="1" customWidth="1"/>
    <col min="12" max="12" width="7.140625" style="123" customWidth="1"/>
    <col min="13" max="13" width="9.140625" style="123"/>
    <col min="14" max="14" width="6.7109375" style="123" customWidth="1"/>
    <col min="15" max="15" width="9.140625" style="123" customWidth="1"/>
    <col min="16" max="16" width="7.28515625" style="123" customWidth="1"/>
    <col min="17" max="17" width="9.140625" style="123" customWidth="1"/>
    <col min="18" max="18" width="5.85546875" style="123" customWidth="1"/>
    <col min="19" max="19" width="9.140625" style="123" customWidth="1"/>
    <col min="20" max="22" width="9.140625" style="123"/>
    <col min="23" max="24" width="11.7109375" style="123" customWidth="1"/>
    <col min="25" max="25" width="13" style="123" customWidth="1"/>
    <col min="26" max="26" width="17.140625" style="123" customWidth="1"/>
    <col min="27" max="27" width="10.5703125" style="123" customWidth="1"/>
    <col min="28" max="28" width="11.7109375" style="123" customWidth="1"/>
    <col min="29" max="16384" width="9.140625" style="123"/>
  </cols>
  <sheetData>
    <row r="1" spans="1:28" x14ac:dyDescent="0.25">
      <c r="A1" s="150" t="s">
        <v>130</v>
      </c>
    </row>
    <row r="2" spans="1:28" x14ac:dyDescent="0.25">
      <c r="A2" s="311" t="s">
        <v>155</v>
      </c>
      <c r="B2" s="312"/>
      <c r="C2" s="312"/>
    </row>
    <row r="3" spans="1:28" ht="15.75" thickBot="1" x14ac:dyDescent="0.3">
      <c r="A3" s="150"/>
    </row>
    <row r="4" spans="1:28" s="122" customFormat="1" ht="24" customHeight="1" thickBot="1" x14ac:dyDescent="0.3">
      <c r="A4" s="266" t="s">
        <v>0</v>
      </c>
      <c r="B4" s="267"/>
      <c r="C4" s="267"/>
      <c r="D4" s="267"/>
      <c r="E4" s="267"/>
      <c r="F4" s="267"/>
      <c r="G4" s="267"/>
      <c r="H4" s="267"/>
      <c r="I4" s="268"/>
      <c r="J4" s="269" t="s">
        <v>1</v>
      </c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1"/>
      <c r="W4" s="296" t="s">
        <v>148</v>
      </c>
      <c r="X4" s="297"/>
      <c r="Y4" s="297"/>
      <c r="Z4" s="297"/>
      <c r="AA4" s="297"/>
      <c r="AB4" s="298"/>
    </row>
    <row r="5" spans="1:28" s="122" customFormat="1" ht="23.25" customHeight="1" x14ac:dyDescent="0.25">
      <c r="A5" s="275" t="s">
        <v>2</v>
      </c>
      <c r="B5" s="277" t="s">
        <v>3</v>
      </c>
      <c r="C5" s="277" t="s">
        <v>4</v>
      </c>
      <c r="D5" s="279" t="s">
        <v>5</v>
      </c>
      <c r="E5" s="275" t="s">
        <v>156</v>
      </c>
      <c r="F5" s="284" t="s">
        <v>139</v>
      </c>
      <c r="G5" s="277" t="s">
        <v>140</v>
      </c>
      <c r="H5" s="284" t="s">
        <v>181</v>
      </c>
      <c r="I5" s="279" t="s">
        <v>6</v>
      </c>
      <c r="J5" s="264" t="s">
        <v>7</v>
      </c>
      <c r="K5" s="265"/>
      <c r="L5" s="264" t="s">
        <v>8</v>
      </c>
      <c r="M5" s="265"/>
      <c r="N5" s="264" t="s">
        <v>9</v>
      </c>
      <c r="O5" s="265"/>
      <c r="P5" s="264" t="s">
        <v>10</v>
      </c>
      <c r="Q5" s="265"/>
      <c r="R5" s="264" t="s">
        <v>11</v>
      </c>
      <c r="S5" s="265"/>
      <c r="T5" s="264" t="s">
        <v>142</v>
      </c>
      <c r="U5" s="287" t="s">
        <v>143</v>
      </c>
      <c r="V5" s="265" t="s">
        <v>144</v>
      </c>
      <c r="W5" s="307" t="s">
        <v>12</v>
      </c>
      <c r="X5" s="305"/>
      <c r="Y5" s="305"/>
      <c r="Z5" s="305" t="s">
        <v>13</v>
      </c>
      <c r="AA5" s="305"/>
      <c r="AB5" s="306"/>
    </row>
    <row r="6" spans="1:28" s="122" customFormat="1" ht="44.25" customHeight="1" thickBot="1" x14ac:dyDescent="0.3">
      <c r="A6" s="276"/>
      <c r="B6" s="278"/>
      <c r="C6" s="278"/>
      <c r="D6" s="280"/>
      <c r="E6" s="313"/>
      <c r="F6" s="314"/>
      <c r="G6" s="315"/>
      <c r="H6" s="316"/>
      <c r="I6" s="317"/>
      <c r="J6" s="121" t="s">
        <v>145</v>
      </c>
      <c r="K6" s="120" t="s">
        <v>146</v>
      </c>
      <c r="L6" s="121" t="s">
        <v>145</v>
      </c>
      <c r="M6" s="120" t="s">
        <v>146</v>
      </c>
      <c r="N6" s="121" t="s">
        <v>145</v>
      </c>
      <c r="O6" s="120" t="s">
        <v>146</v>
      </c>
      <c r="P6" s="121" t="s">
        <v>145</v>
      </c>
      <c r="Q6" s="120" t="s">
        <v>146</v>
      </c>
      <c r="R6" s="121" t="s">
        <v>145</v>
      </c>
      <c r="S6" s="120" t="s">
        <v>146</v>
      </c>
      <c r="T6" s="290"/>
      <c r="U6" s="288"/>
      <c r="V6" s="289"/>
      <c r="W6" s="67" t="s">
        <v>14</v>
      </c>
      <c r="X6" s="68" t="s">
        <v>147</v>
      </c>
      <c r="Y6" s="68" t="s">
        <v>16</v>
      </c>
      <c r="Z6" s="69" t="s">
        <v>14</v>
      </c>
      <c r="AA6" s="68" t="s">
        <v>147</v>
      </c>
      <c r="AB6" s="70" t="s">
        <v>16</v>
      </c>
    </row>
    <row r="7" spans="1:28" ht="21" x14ac:dyDescent="0.25">
      <c r="A7" s="39" t="s">
        <v>43</v>
      </c>
      <c r="B7" s="82" t="s">
        <v>167</v>
      </c>
      <c r="C7" s="83" t="s">
        <v>90</v>
      </c>
      <c r="D7" s="187" t="s">
        <v>89</v>
      </c>
      <c r="E7" s="43">
        <v>683</v>
      </c>
      <c r="F7" s="44">
        <v>177</v>
      </c>
      <c r="G7" s="44">
        <v>766</v>
      </c>
      <c r="H7" s="45">
        <f>E7+F7+G7</f>
        <v>1626</v>
      </c>
      <c r="I7" s="196">
        <v>20</v>
      </c>
      <c r="J7" s="190"/>
      <c r="K7" s="85"/>
      <c r="L7" s="85">
        <v>2</v>
      </c>
      <c r="M7" s="86">
        <v>18</v>
      </c>
      <c r="N7" s="85"/>
      <c r="O7" s="86"/>
      <c r="P7" s="85"/>
      <c r="Q7" s="86"/>
      <c r="R7" s="85"/>
      <c r="S7" s="85"/>
      <c r="T7" s="87"/>
      <c r="U7" s="88">
        <f t="shared" ref="U7:U34" si="0">J7+L7+N7+P7+R7</f>
        <v>2</v>
      </c>
      <c r="V7" s="92">
        <f t="shared" ref="V7:V34" si="1">K7+M7+O7+Q7+S7</f>
        <v>18</v>
      </c>
      <c r="W7" s="239" t="s">
        <v>119</v>
      </c>
      <c r="X7" s="78">
        <v>126</v>
      </c>
      <c r="Y7" s="79"/>
      <c r="Z7" s="80"/>
      <c r="AA7" s="79"/>
      <c r="AB7" s="81"/>
    </row>
    <row r="8" spans="1:28" ht="21" x14ac:dyDescent="0.25">
      <c r="A8" s="38" t="s">
        <v>44</v>
      </c>
      <c r="B8" s="24" t="s">
        <v>168</v>
      </c>
      <c r="C8" s="24" t="s">
        <v>91</v>
      </c>
      <c r="D8" s="188" t="s">
        <v>89</v>
      </c>
      <c r="E8" s="46">
        <v>751</v>
      </c>
      <c r="F8" s="194">
        <v>366</v>
      </c>
      <c r="G8" s="194">
        <v>481</v>
      </c>
      <c r="H8" s="195">
        <f t="shared" ref="H8:H34" si="2">E8+F8+G8</f>
        <v>1598</v>
      </c>
      <c r="I8" s="197">
        <v>24</v>
      </c>
      <c r="J8" s="191"/>
      <c r="K8" s="29"/>
      <c r="L8" s="30">
        <v>3</v>
      </c>
      <c r="M8" s="31">
        <v>13.5</v>
      </c>
      <c r="N8" s="29"/>
      <c r="O8" s="29"/>
      <c r="P8" s="29"/>
      <c r="Q8" s="29"/>
      <c r="R8" s="29"/>
      <c r="S8" s="29"/>
      <c r="T8" s="29"/>
      <c r="U8" s="32">
        <f t="shared" si="0"/>
        <v>3</v>
      </c>
      <c r="V8" s="33">
        <f t="shared" si="1"/>
        <v>13.5</v>
      </c>
      <c r="W8" s="238" t="s">
        <v>119</v>
      </c>
      <c r="X8" s="34">
        <v>50</v>
      </c>
      <c r="Y8" s="34"/>
      <c r="Z8" s="35"/>
      <c r="AA8" s="29"/>
      <c r="AB8" s="36"/>
    </row>
    <row r="9" spans="1:28" ht="21" x14ac:dyDescent="0.25">
      <c r="A9" s="37" t="s">
        <v>170</v>
      </c>
      <c r="B9" s="11" t="s">
        <v>171</v>
      </c>
      <c r="C9" s="11" t="s">
        <v>88</v>
      </c>
      <c r="D9" s="189" t="s">
        <v>89</v>
      </c>
      <c r="E9" s="48">
        <v>1948</v>
      </c>
      <c r="F9" s="193">
        <v>479</v>
      </c>
      <c r="G9" s="193">
        <v>807</v>
      </c>
      <c r="H9" s="14">
        <f t="shared" si="2"/>
        <v>3234</v>
      </c>
      <c r="I9" s="198">
        <v>171</v>
      </c>
      <c r="J9" s="192"/>
      <c r="K9" s="18"/>
      <c r="L9" s="16"/>
      <c r="M9" s="17"/>
      <c r="N9" s="18"/>
      <c r="O9" s="18"/>
      <c r="P9" s="18"/>
      <c r="Q9" s="18"/>
      <c r="R9" s="18"/>
      <c r="S9" s="18"/>
      <c r="T9" s="18"/>
      <c r="U9" s="19"/>
      <c r="V9" s="20"/>
      <c r="W9" s="239"/>
      <c r="X9" s="21"/>
      <c r="Y9" s="21"/>
      <c r="Z9" s="15"/>
      <c r="AA9" s="18"/>
      <c r="AB9" s="22"/>
    </row>
    <row r="10" spans="1:28" ht="21" x14ac:dyDescent="0.25">
      <c r="A10" s="38" t="s">
        <v>45</v>
      </c>
      <c r="B10" s="24" t="s">
        <v>169</v>
      </c>
      <c r="C10" s="24" t="s">
        <v>92</v>
      </c>
      <c r="D10" s="188" t="s">
        <v>93</v>
      </c>
      <c r="E10" s="46">
        <v>313</v>
      </c>
      <c r="F10" s="194">
        <v>75</v>
      </c>
      <c r="G10" s="194">
        <v>233</v>
      </c>
      <c r="H10" s="195">
        <f t="shared" si="2"/>
        <v>621</v>
      </c>
      <c r="I10" s="197">
        <v>9</v>
      </c>
      <c r="J10" s="191"/>
      <c r="K10" s="29"/>
      <c r="L10" s="30">
        <v>1</v>
      </c>
      <c r="M10" s="31">
        <v>6</v>
      </c>
      <c r="N10" s="29"/>
      <c r="O10" s="29"/>
      <c r="P10" s="29"/>
      <c r="Q10" s="29"/>
      <c r="R10" s="29"/>
      <c r="S10" s="29"/>
      <c r="T10" s="29"/>
      <c r="U10" s="32">
        <f t="shared" si="0"/>
        <v>1</v>
      </c>
      <c r="V10" s="33">
        <f t="shared" si="1"/>
        <v>6</v>
      </c>
      <c r="W10" s="238" t="s">
        <v>119</v>
      </c>
      <c r="X10" s="34">
        <v>60</v>
      </c>
      <c r="Y10" s="34"/>
      <c r="Z10" s="35"/>
      <c r="AA10" s="29"/>
      <c r="AB10" s="36"/>
    </row>
    <row r="11" spans="1:28" ht="21" x14ac:dyDescent="0.25">
      <c r="A11" s="37" t="s">
        <v>46</v>
      </c>
      <c r="B11" s="11" t="s">
        <v>47</v>
      </c>
      <c r="C11" s="11" t="s">
        <v>94</v>
      </c>
      <c r="D11" s="189" t="s">
        <v>93</v>
      </c>
      <c r="E11" s="48">
        <v>188</v>
      </c>
      <c r="F11" s="193"/>
      <c r="G11" s="193"/>
      <c r="H11" s="14">
        <f t="shared" si="2"/>
        <v>188</v>
      </c>
      <c r="I11" s="198">
        <v>6</v>
      </c>
      <c r="J11" s="192"/>
      <c r="K11" s="18"/>
      <c r="L11" s="16">
        <v>1</v>
      </c>
      <c r="M11" s="17">
        <v>3</v>
      </c>
      <c r="N11" s="18"/>
      <c r="O11" s="18"/>
      <c r="P11" s="18"/>
      <c r="Q11" s="18"/>
      <c r="R11" s="18"/>
      <c r="S11" s="18"/>
      <c r="T11" s="18"/>
      <c r="U11" s="19">
        <f t="shared" si="0"/>
        <v>1</v>
      </c>
      <c r="V11" s="20">
        <f t="shared" si="1"/>
        <v>3</v>
      </c>
      <c r="W11" s="239" t="s">
        <v>119</v>
      </c>
      <c r="X11" s="21">
        <v>15</v>
      </c>
      <c r="Y11" s="21"/>
      <c r="Z11" s="15"/>
      <c r="AA11" s="18"/>
      <c r="AB11" s="22"/>
    </row>
    <row r="12" spans="1:28" ht="21" x14ac:dyDescent="0.25">
      <c r="A12" s="38" t="s">
        <v>48</v>
      </c>
      <c r="B12" s="24" t="s">
        <v>172</v>
      </c>
      <c r="C12" s="24" t="s">
        <v>95</v>
      </c>
      <c r="D12" s="188" t="s">
        <v>93</v>
      </c>
      <c r="E12" s="46">
        <v>2227</v>
      </c>
      <c r="F12" s="194">
        <v>442</v>
      </c>
      <c r="G12" s="194">
        <v>2308</v>
      </c>
      <c r="H12" s="195">
        <f t="shared" si="2"/>
        <v>4977</v>
      </c>
      <c r="I12" s="197">
        <v>161</v>
      </c>
      <c r="J12" s="191"/>
      <c r="K12" s="29"/>
      <c r="L12" s="30">
        <v>4</v>
      </c>
      <c r="M12" s="31">
        <v>44</v>
      </c>
      <c r="N12" s="29"/>
      <c r="O12" s="29"/>
      <c r="P12" s="29"/>
      <c r="Q12" s="29"/>
      <c r="R12" s="29"/>
      <c r="S12" s="29"/>
      <c r="T12" s="29"/>
      <c r="U12" s="32">
        <f t="shared" si="0"/>
        <v>4</v>
      </c>
      <c r="V12" s="33">
        <f t="shared" si="1"/>
        <v>44</v>
      </c>
      <c r="W12" s="238" t="s">
        <v>119</v>
      </c>
      <c r="X12" s="34">
        <v>350</v>
      </c>
      <c r="Y12" s="34"/>
      <c r="Z12" s="35"/>
      <c r="AA12" s="29"/>
      <c r="AB12" s="36"/>
    </row>
    <row r="13" spans="1:28" ht="21" x14ac:dyDescent="0.25">
      <c r="A13" s="37" t="s">
        <v>49</v>
      </c>
      <c r="B13" s="11" t="s">
        <v>50</v>
      </c>
      <c r="C13" s="11" t="s">
        <v>96</v>
      </c>
      <c r="D13" s="189" t="s">
        <v>97</v>
      </c>
      <c r="E13" s="48">
        <v>529</v>
      </c>
      <c r="F13" s="193">
        <v>143</v>
      </c>
      <c r="G13" s="193">
        <v>313</v>
      </c>
      <c r="H13" s="14">
        <f t="shared" si="2"/>
        <v>985</v>
      </c>
      <c r="I13" s="198">
        <v>24</v>
      </c>
      <c r="J13" s="192"/>
      <c r="K13" s="18"/>
      <c r="L13" s="16">
        <v>2</v>
      </c>
      <c r="M13" s="17">
        <v>10</v>
      </c>
      <c r="N13" s="18"/>
      <c r="O13" s="18"/>
      <c r="P13" s="18"/>
      <c r="Q13" s="18"/>
      <c r="R13" s="18"/>
      <c r="S13" s="18"/>
      <c r="T13" s="18"/>
      <c r="U13" s="19">
        <f t="shared" si="0"/>
        <v>2</v>
      </c>
      <c r="V13" s="20">
        <f t="shared" si="1"/>
        <v>10</v>
      </c>
      <c r="W13" s="239" t="s">
        <v>119</v>
      </c>
      <c r="X13" s="21">
        <v>160</v>
      </c>
      <c r="Y13" s="21"/>
      <c r="Z13" s="15"/>
      <c r="AA13" s="18"/>
      <c r="AB13" s="22"/>
    </row>
    <row r="14" spans="1:28" ht="21" x14ac:dyDescent="0.25">
      <c r="A14" s="38" t="s">
        <v>51</v>
      </c>
      <c r="B14" s="24" t="s">
        <v>52</v>
      </c>
      <c r="C14" s="24" t="s">
        <v>98</v>
      </c>
      <c r="D14" s="188" t="s">
        <v>97</v>
      </c>
      <c r="E14" s="46">
        <v>494</v>
      </c>
      <c r="F14" s="194">
        <v>167</v>
      </c>
      <c r="G14" s="194">
        <v>227</v>
      </c>
      <c r="H14" s="195">
        <f t="shared" si="2"/>
        <v>888</v>
      </c>
      <c r="I14" s="197">
        <v>20</v>
      </c>
      <c r="J14" s="191"/>
      <c r="K14" s="29"/>
      <c r="L14" s="30">
        <v>1</v>
      </c>
      <c r="M14" s="31">
        <v>7.5</v>
      </c>
      <c r="N14" s="29"/>
      <c r="O14" s="29"/>
      <c r="P14" s="29"/>
      <c r="Q14" s="29"/>
      <c r="R14" s="29"/>
      <c r="S14" s="29"/>
      <c r="T14" s="29"/>
      <c r="U14" s="32">
        <f t="shared" si="0"/>
        <v>1</v>
      </c>
      <c r="V14" s="33">
        <f t="shared" si="1"/>
        <v>7.5</v>
      </c>
      <c r="W14" s="238" t="s">
        <v>119</v>
      </c>
      <c r="X14" s="34">
        <v>60</v>
      </c>
      <c r="Y14" s="34"/>
      <c r="Z14" s="35"/>
      <c r="AA14" s="29"/>
      <c r="AB14" s="36"/>
    </row>
    <row r="15" spans="1:28" x14ac:dyDescent="0.25">
      <c r="A15" s="37" t="s">
        <v>53</v>
      </c>
      <c r="B15" s="11" t="s">
        <v>173</v>
      </c>
      <c r="C15" s="11" t="s">
        <v>99</v>
      </c>
      <c r="D15" s="189" t="s">
        <v>97</v>
      </c>
      <c r="E15" s="48">
        <v>1205</v>
      </c>
      <c r="F15" s="193">
        <v>278</v>
      </c>
      <c r="G15" s="193">
        <v>784</v>
      </c>
      <c r="H15" s="14">
        <f t="shared" si="2"/>
        <v>2267</v>
      </c>
      <c r="I15" s="198">
        <v>61</v>
      </c>
      <c r="J15" s="192"/>
      <c r="K15" s="18"/>
      <c r="L15" s="16"/>
      <c r="M15" s="17"/>
      <c r="N15" s="18">
        <v>1</v>
      </c>
      <c r="O15" s="18">
        <v>22.5</v>
      </c>
      <c r="P15" s="18">
        <v>1</v>
      </c>
      <c r="Q15" s="18">
        <v>20</v>
      </c>
      <c r="R15" s="18"/>
      <c r="S15" s="18"/>
      <c r="T15" s="18"/>
      <c r="U15" s="19">
        <f t="shared" si="0"/>
        <v>2</v>
      </c>
      <c r="V15" s="20">
        <f t="shared" si="1"/>
        <v>42.5</v>
      </c>
      <c r="W15" s="239" t="s">
        <v>119</v>
      </c>
      <c r="X15" s="21">
        <v>130</v>
      </c>
      <c r="Y15" s="21"/>
      <c r="Z15" s="15"/>
      <c r="AA15" s="18"/>
      <c r="AB15" s="22"/>
    </row>
    <row r="16" spans="1:28" ht="21" x14ac:dyDescent="0.25">
      <c r="A16" s="38" t="s">
        <v>174</v>
      </c>
      <c r="B16" s="24" t="s">
        <v>175</v>
      </c>
      <c r="C16" s="24" t="s">
        <v>100</v>
      </c>
      <c r="D16" s="188" t="s">
        <v>97</v>
      </c>
      <c r="E16" s="46">
        <v>2928</v>
      </c>
      <c r="F16" s="194">
        <v>460</v>
      </c>
      <c r="G16" s="194">
        <v>1612</v>
      </c>
      <c r="H16" s="195">
        <f t="shared" si="2"/>
        <v>5000</v>
      </c>
      <c r="I16" s="197">
        <v>193</v>
      </c>
      <c r="J16" s="191"/>
      <c r="K16" s="29"/>
      <c r="L16" s="30">
        <v>3</v>
      </c>
      <c r="M16" s="31">
        <v>42</v>
      </c>
      <c r="N16" s="29">
        <v>1</v>
      </c>
      <c r="O16" s="29">
        <v>14</v>
      </c>
      <c r="P16" s="29"/>
      <c r="Q16" s="29"/>
      <c r="R16" s="29"/>
      <c r="S16" s="29"/>
      <c r="T16" s="29"/>
      <c r="U16" s="32">
        <f t="shared" si="0"/>
        <v>4</v>
      </c>
      <c r="V16" s="33">
        <f t="shared" si="1"/>
        <v>56</v>
      </c>
      <c r="W16" s="238" t="s">
        <v>119</v>
      </c>
      <c r="X16" s="34">
        <v>160</v>
      </c>
      <c r="Y16" s="34"/>
      <c r="Z16" s="35"/>
      <c r="AA16" s="29"/>
      <c r="AB16" s="36"/>
    </row>
    <row r="17" spans="1:28" ht="21" x14ac:dyDescent="0.25">
      <c r="A17" s="37" t="s">
        <v>54</v>
      </c>
      <c r="B17" s="11" t="s">
        <v>176</v>
      </c>
      <c r="C17" s="11" t="s">
        <v>101</v>
      </c>
      <c r="D17" s="189" t="s">
        <v>97</v>
      </c>
      <c r="E17" s="48">
        <v>1181</v>
      </c>
      <c r="F17" s="193">
        <v>305</v>
      </c>
      <c r="G17" s="193">
        <v>538</v>
      </c>
      <c r="H17" s="14">
        <f>E17+F17+G17</f>
        <v>2024</v>
      </c>
      <c r="I17" s="198">
        <v>33</v>
      </c>
      <c r="J17" s="192"/>
      <c r="K17" s="18"/>
      <c r="L17" s="16">
        <v>2</v>
      </c>
      <c r="M17" s="17">
        <v>30</v>
      </c>
      <c r="N17" s="18"/>
      <c r="O17" s="18"/>
      <c r="P17" s="18"/>
      <c r="Q17" s="18"/>
      <c r="R17" s="18"/>
      <c r="S17" s="18"/>
      <c r="T17" s="18"/>
      <c r="U17" s="19">
        <f t="shared" si="0"/>
        <v>2</v>
      </c>
      <c r="V17" s="20">
        <f t="shared" si="1"/>
        <v>30</v>
      </c>
      <c r="W17" s="239" t="s">
        <v>119</v>
      </c>
      <c r="X17" s="21">
        <v>50</v>
      </c>
      <c r="Y17" s="21"/>
      <c r="Z17" s="15"/>
      <c r="AA17" s="18"/>
      <c r="AB17" s="22"/>
    </row>
    <row r="18" spans="1:28" ht="31.5" x14ac:dyDescent="0.25">
      <c r="A18" s="38" t="s">
        <v>55</v>
      </c>
      <c r="B18" s="24" t="s">
        <v>177</v>
      </c>
      <c r="C18" s="24" t="s">
        <v>102</v>
      </c>
      <c r="D18" s="188" t="s">
        <v>97</v>
      </c>
      <c r="E18" s="46">
        <v>445</v>
      </c>
      <c r="F18" s="194">
        <v>147</v>
      </c>
      <c r="G18" s="194">
        <v>183</v>
      </c>
      <c r="H18" s="195">
        <f t="shared" si="2"/>
        <v>775</v>
      </c>
      <c r="I18" s="197">
        <v>27</v>
      </c>
      <c r="J18" s="191"/>
      <c r="K18" s="29"/>
      <c r="L18" s="30">
        <v>1</v>
      </c>
      <c r="M18" s="31">
        <v>10</v>
      </c>
      <c r="N18" s="29"/>
      <c r="O18" s="29"/>
      <c r="P18" s="29"/>
      <c r="Q18" s="29"/>
      <c r="R18" s="29"/>
      <c r="S18" s="29"/>
      <c r="T18" s="29"/>
      <c r="U18" s="32">
        <f t="shared" si="0"/>
        <v>1</v>
      </c>
      <c r="V18" s="33">
        <f t="shared" si="1"/>
        <v>10</v>
      </c>
      <c r="W18" s="238" t="s">
        <v>119</v>
      </c>
      <c r="X18" s="34">
        <v>40</v>
      </c>
      <c r="Y18" s="34"/>
      <c r="Z18" s="35"/>
      <c r="AA18" s="29"/>
      <c r="AB18" s="36"/>
    </row>
    <row r="19" spans="1:28" ht="21" x14ac:dyDescent="0.25">
      <c r="A19" s="37" t="s">
        <v>56</v>
      </c>
      <c r="B19" s="11" t="s">
        <v>57</v>
      </c>
      <c r="C19" s="11" t="s">
        <v>103</v>
      </c>
      <c r="D19" s="189" t="s">
        <v>104</v>
      </c>
      <c r="E19" s="48">
        <v>4062</v>
      </c>
      <c r="F19" s="193">
        <v>825</v>
      </c>
      <c r="G19" s="193">
        <v>3265</v>
      </c>
      <c r="H19" s="14">
        <f t="shared" si="2"/>
        <v>8152</v>
      </c>
      <c r="I19" s="198">
        <v>288</v>
      </c>
      <c r="J19" s="192">
        <v>2</v>
      </c>
      <c r="K19" s="18">
        <v>22.5</v>
      </c>
      <c r="L19" s="16">
        <v>4</v>
      </c>
      <c r="M19" s="17">
        <v>60</v>
      </c>
      <c r="N19" s="18">
        <v>1</v>
      </c>
      <c r="O19" s="18">
        <v>20</v>
      </c>
      <c r="P19" s="18"/>
      <c r="Q19" s="18"/>
      <c r="R19" s="18"/>
      <c r="S19" s="18"/>
      <c r="T19" s="18"/>
      <c r="U19" s="19">
        <f t="shared" si="0"/>
        <v>7</v>
      </c>
      <c r="V19" s="20">
        <f t="shared" si="1"/>
        <v>102.5</v>
      </c>
      <c r="W19" s="239" t="s">
        <v>119</v>
      </c>
      <c r="X19" s="21">
        <v>450</v>
      </c>
      <c r="Y19" s="21"/>
      <c r="Z19" s="15"/>
      <c r="AA19" s="18"/>
      <c r="AB19" s="22"/>
    </row>
    <row r="20" spans="1:28" ht="31.5" x14ac:dyDescent="0.25">
      <c r="A20" s="38" t="s">
        <v>58</v>
      </c>
      <c r="B20" s="24" t="s">
        <v>59</v>
      </c>
      <c r="C20" s="24" t="s">
        <v>103</v>
      </c>
      <c r="D20" s="188" t="s">
        <v>104</v>
      </c>
      <c r="E20" s="46">
        <v>12466</v>
      </c>
      <c r="F20" s="194">
        <v>526</v>
      </c>
      <c r="G20" s="194">
        <v>8795</v>
      </c>
      <c r="H20" s="195">
        <f t="shared" si="2"/>
        <v>21787</v>
      </c>
      <c r="I20" s="197">
        <v>503</v>
      </c>
      <c r="J20" s="191">
        <v>1</v>
      </c>
      <c r="K20" s="29">
        <v>10</v>
      </c>
      <c r="L20" s="30">
        <v>17</v>
      </c>
      <c r="M20" s="31">
        <v>297.5</v>
      </c>
      <c r="N20" s="29">
        <v>7</v>
      </c>
      <c r="O20" s="29">
        <v>135</v>
      </c>
      <c r="P20" s="29">
        <v>1</v>
      </c>
      <c r="Q20" s="29">
        <v>17.5</v>
      </c>
      <c r="R20" s="29"/>
      <c r="S20" s="29"/>
      <c r="T20" s="29"/>
      <c r="U20" s="32">
        <f t="shared" si="0"/>
        <v>26</v>
      </c>
      <c r="V20" s="33">
        <f t="shared" si="1"/>
        <v>460</v>
      </c>
      <c r="W20" s="238" t="s">
        <v>119</v>
      </c>
      <c r="X20" s="34">
        <v>850</v>
      </c>
      <c r="Y20" s="34"/>
      <c r="Z20" s="35"/>
      <c r="AA20" s="29"/>
      <c r="AB20" s="36"/>
    </row>
    <row r="21" spans="1:28" ht="21" x14ac:dyDescent="0.25">
      <c r="A21" s="37" t="s">
        <v>61</v>
      </c>
      <c r="B21" s="11" t="s">
        <v>62</v>
      </c>
      <c r="C21" s="11" t="s">
        <v>105</v>
      </c>
      <c r="D21" s="189" t="s">
        <v>104</v>
      </c>
      <c r="E21" s="48">
        <v>409</v>
      </c>
      <c r="F21" s="193">
        <v>72</v>
      </c>
      <c r="G21" s="193">
        <v>178</v>
      </c>
      <c r="H21" s="14">
        <f t="shared" si="2"/>
        <v>659</v>
      </c>
      <c r="I21" s="198">
        <v>11</v>
      </c>
      <c r="J21" s="192"/>
      <c r="K21" s="18"/>
      <c r="L21" s="16">
        <v>1</v>
      </c>
      <c r="M21" s="17">
        <v>5</v>
      </c>
      <c r="N21" s="18"/>
      <c r="O21" s="18"/>
      <c r="P21" s="18"/>
      <c r="Q21" s="18"/>
      <c r="R21" s="18"/>
      <c r="S21" s="18"/>
      <c r="T21" s="18"/>
      <c r="U21" s="19">
        <f t="shared" si="0"/>
        <v>1</v>
      </c>
      <c r="V21" s="20">
        <f t="shared" si="1"/>
        <v>5</v>
      </c>
      <c r="W21" s="239"/>
      <c r="X21" s="21"/>
      <c r="Y21" s="21"/>
      <c r="Z21" s="15"/>
      <c r="AA21" s="18"/>
      <c r="AB21" s="22"/>
    </row>
    <row r="22" spans="1:28" ht="31.5" x14ac:dyDescent="0.25">
      <c r="A22" s="38" t="s">
        <v>63</v>
      </c>
      <c r="B22" s="24" t="s">
        <v>64</v>
      </c>
      <c r="C22" s="24" t="s">
        <v>106</v>
      </c>
      <c r="D22" s="188" t="s">
        <v>104</v>
      </c>
      <c r="E22" s="46">
        <v>812</v>
      </c>
      <c r="F22" s="194">
        <v>263</v>
      </c>
      <c r="G22" s="194">
        <v>819</v>
      </c>
      <c r="H22" s="195">
        <f t="shared" si="2"/>
        <v>1894</v>
      </c>
      <c r="I22" s="197">
        <v>32</v>
      </c>
      <c r="J22" s="191">
        <v>1</v>
      </c>
      <c r="K22" s="29">
        <v>13.5</v>
      </c>
      <c r="L22" s="30">
        <v>1</v>
      </c>
      <c r="M22" s="31">
        <v>12.5</v>
      </c>
      <c r="N22" s="29">
        <v>1</v>
      </c>
      <c r="O22" s="29">
        <v>5</v>
      </c>
      <c r="P22" s="29"/>
      <c r="Q22" s="29"/>
      <c r="R22" s="29"/>
      <c r="S22" s="29"/>
      <c r="T22" s="29"/>
      <c r="U22" s="32">
        <f t="shared" si="0"/>
        <v>3</v>
      </c>
      <c r="V22" s="33">
        <f t="shared" si="1"/>
        <v>31</v>
      </c>
      <c r="W22" s="238" t="s">
        <v>119</v>
      </c>
      <c r="X22" s="34">
        <v>70</v>
      </c>
      <c r="Y22" s="34"/>
      <c r="Z22" s="35"/>
      <c r="AA22" s="29"/>
      <c r="AB22" s="36"/>
    </row>
    <row r="23" spans="1:28" ht="21" x14ac:dyDescent="0.25">
      <c r="A23" s="37" t="s">
        <v>65</v>
      </c>
      <c r="B23" s="11" t="s">
        <v>66</v>
      </c>
      <c r="C23" s="11" t="s">
        <v>107</v>
      </c>
      <c r="D23" s="189" t="s">
        <v>104</v>
      </c>
      <c r="E23" s="48">
        <v>1546</v>
      </c>
      <c r="F23" s="193">
        <v>392</v>
      </c>
      <c r="G23" s="193">
        <v>854</v>
      </c>
      <c r="H23" s="14">
        <f t="shared" si="2"/>
        <v>2792</v>
      </c>
      <c r="I23" s="198">
        <v>86</v>
      </c>
      <c r="J23" s="192"/>
      <c r="K23" s="18"/>
      <c r="L23" s="16">
        <v>3</v>
      </c>
      <c r="M23" s="17">
        <v>29.75</v>
      </c>
      <c r="N23" s="18"/>
      <c r="O23" s="18"/>
      <c r="P23" s="18"/>
      <c r="Q23" s="18"/>
      <c r="R23" s="18"/>
      <c r="S23" s="18"/>
      <c r="T23" s="18"/>
      <c r="U23" s="19">
        <f t="shared" si="0"/>
        <v>3</v>
      </c>
      <c r="V23" s="20">
        <f t="shared" si="1"/>
        <v>29.75</v>
      </c>
      <c r="W23" s="239" t="s">
        <v>119</v>
      </c>
      <c r="X23" s="21">
        <v>150</v>
      </c>
      <c r="Y23" s="21"/>
      <c r="Z23" s="15"/>
      <c r="AA23" s="18"/>
      <c r="AB23" s="22"/>
    </row>
    <row r="24" spans="1:28" x14ac:dyDescent="0.25">
      <c r="A24" s="38" t="s">
        <v>67</v>
      </c>
      <c r="B24" s="24" t="s">
        <v>68</v>
      </c>
      <c r="C24" s="24" t="s">
        <v>108</v>
      </c>
      <c r="D24" s="188" t="s">
        <v>104</v>
      </c>
      <c r="E24" s="46">
        <v>1431</v>
      </c>
      <c r="F24" s="194">
        <v>381</v>
      </c>
      <c r="G24" s="194">
        <v>937</v>
      </c>
      <c r="H24" s="195">
        <f t="shared" si="2"/>
        <v>2749</v>
      </c>
      <c r="I24" s="197">
        <v>59</v>
      </c>
      <c r="J24" s="191">
        <v>2</v>
      </c>
      <c r="K24" s="29">
        <v>25</v>
      </c>
      <c r="L24" s="30">
        <v>3</v>
      </c>
      <c r="M24" s="31">
        <v>35</v>
      </c>
      <c r="N24" s="29">
        <v>1</v>
      </c>
      <c r="O24" s="29">
        <v>10</v>
      </c>
      <c r="P24" s="29"/>
      <c r="Q24" s="29"/>
      <c r="R24" s="29"/>
      <c r="S24" s="29"/>
      <c r="T24" s="29"/>
      <c r="U24" s="32">
        <f t="shared" si="0"/>
        <v>6</v>
      </c>
      <c r="V24" s="33">
        <f t="shared" si="1"/>
        <v>70</v>
      </c>
      <c r="W24" s="238" t="s">
        <v>119</v>
      </c>
      <c r="X24" s="34">
        <v>120</v>
      </c>
      <c r="Y24" s="34"/>
      <c r="Z24" s="35"/>
      <c r="AA24" s="29"/>
      <c r="AB24" s="36"/>
    </row>
    <row r="25" spans="1:28" ht="21" x14ac:dyDescent="0.25">
      <c r="A25" s="37" t="s">
        <v>69</v>
      </c>
      <c r="B25" s="11" t="s">
        <v>70</v>
      </c>
      <c r="C25" s="11" t="s">
        <v>109</v>
      </c>
      <c r="D25" s="189" t="s">
        <v>104</v>
      </c>
      <c r="E25" s="48">
        <v>2140</v>
      </c>
      <c r="F25" s="193">
        <v>559</v>
      </c>
      <c r="G25" s="193">
        <v>977</v>
      </c>
      <c r="H25" s="14">
        <f t="shared" si="2"/>
        <v>3676</v>
      </c>
      <c r="I25" s="198">
        <v>95</v>
      </c>
      <c r="J25" s="192">
        <v>1</v>
      </c>
      <c r="K25" s="18">
        <v>12.5</v>
      </c>
      <c r="L25" s="16">
        <v>4</v>
      </c>
      <c r="M25" s="17">
        <v>50</v>
      </c>
      <c r="N25" s="18"/>
      <c r="O25" s="18"/>
      <c r="P25" s="18"/>
      <c r="Q25" s="18"/>
      <c r="R25" s="18"/>
      <c r="S25" s="18"/>
      <c r="T25" s="18"/>
      <c r="U25" s="19">
        <f t="shared" si="0"/>
        <v>5</v>
      </c>
      <c r="V25" s="20">
        <f t="shared" si="1"/>
        <v>62.5</v>
      </c>
      <c r="W25" s="239" t="s">
        <v>119</v>
      </c>
      <c r="X25" s="21">
        <v>140</v>
      </c>
      <c r="Y25" s="21"/>
      <c r="Z25" s="15"/>
      <c r="AA25" s="18"/>
      <c r="AB25" s="22"/>
    </row>
    <row r="26" spans="1:28" x14ac:dyDescent="0.25">
      <c r="A26" s="38" t="s">
        <v>71</v>
      </c>
      <c r="B26" s="24" t="s">
        <v>72</v>
      </c>
      <c r="C26" s="24" t="s">
        <v>103</v>
      </c>
      <c r="D26" s="188" t="s">
        <v>104</v>
      </c>
      <c r="E26" s="46">
        <v>2337</v>
      </c>
      <c r="F26" s="194">
        <v>482</v>
      </c>
      <c r="G26" s="194">
        <v>2046</v>
      </c>
      <c r="H26" s="195">
        <f t="shared" si="2"/>
        <v>4865</v>
      </c>
      <c r="I26" s="197">
        <v>126</v>
      </c>
      <c r="J26" s="191"/>
      <c r="K26" s="29"/>
      <c r="L26" s="30">
        <v>10</v>
      </c>
      <c r="M26" s="31">
        <v>97.5</v>
      </c>
      <c r="N26" s="29">
        <v>1</v>
      </c>
      <c r="O26" s="29">
        <v>7.5</v>
      </c>
      <c r="P26" s="29"/>
      <c r="Q26" s="29"/>
      <c r="R26" s="29"/>
      <c r="S26" s="29"/>
      <c r="T26" s="29"/>
      <c r="U26" s="32">
        <f t="shared" si="0"/>
        <v>11</v>
      </c>
      <c r="V26" s="33">
        <f t="shared" si="1"/>
        <v>105</v>
      </c>
      <c r="W26" s="238" t="s">
        <v>119</v>
      </c>
      <c r="X26" s="34">
        <v>250</v>
      </c>
      <c r="Y26" s="34"/>
      <c r="Z26" s="35"/>
      <c r="AA26" s="29"/>
      <c r="AB26" s="36"/>
    </row>
    <row r="27" spans="1:28" ht="21" x14ac:dyDescent="0.25">
      <c r="A27" s="37" t="s">
        <v>73</v>
      </c>
      <c r="B27" s="11" t="s">
        <v>74</v>
      </c>
      <c r="C27" s="11" t="s">
        <v>110</v>
      </c>
      <c r="D27" s="189" t="s">
        <v>111</v>
      </c>
      <c r="E27" s="48">
        <v>827</v>
      </c>
      <c r="F27" s="193">
        <v>270</v>
      </c>
      <c r="G27" s="193">
        <v>566</v>
      </c>
      <c r="H27" s="14">
        <f t="shared" si="2"/>
        <v>1663</v>
      </c>
      <c r="I27" s="198">
        <v>41</v>
      </c>
      <c r="J27" s="192"/>
      <c r="K27" s="18"/>
      <c r="L27" s="16"/>
      <c r="M27" s="17"/>
      <c r="N27" s="18">
        <v>3</v>
      </c>
      <c r="O27" s="18">
        <v>28</v>
      </c>
      <c r="P27" s="18"/>
      <c r="Q27" s="18"/>
      <c r="R27" s="18"/>
      <c r="S27" s="18"/>
      <c r="T27" s="18"/>
      <c r="U27" s="19">
        <f t="shared" si="0"/>
        <v>3</v>
      </c>
      <c r="V27" s="20">
        <f t="shared" si="1"/>
        <v>28</v>
      </c>
      <c r="W27" s="239" t="s">
        <v>119</v>
      </c>
      <c r="X27" s="21">
        <v>110</v>
      </c>
      <c r="Y27" s="21"/>
      <c r="Z27" s="15"/>
      <c r="AA27" s="18"/>
      <c r="AB27" s="22"/>
    </row>
    <row r="28" spans="1:28" ht="21" x14ac:dyDescent="0.25">
      <c r="A28" s="38" t="s">
        <v>75</v>
      </c>
      <c r="B28" s="24" t="s">
        <v>76</v>
      </c>
      <c r="C28" s="24" t="s">
        <v>112</v>
      </c>
      <c r="D28" s="188" t="s">
        <v>111</v>
      </c>
      <c r="E28" s="46">
        <v>52</v>
      </c>
      <c r="F28" s="194">
        <v>46</v>
      </c>
      <c r="G28" s="194">
        <v>7</v>
      </c>
      <c r="H28" s="195">
        <f t="shared" si="2"/>
        <v>105</v>
      </c>
      <c r="I28" s="197">
        <v>9</v>
      </c>
      <c r="J28" s="191"/>
      <c r="K28" s="29"/>
      <c r="L28" s="30">
        <v>1</v>
      </c>
      <c r="M28" s="31">
        <v>2</v>
      </c>
      <c r="N28" s="29"/>
      <c r="O28" s="29"/>
      <c r="P28" s="29"/>
      <c r="Q28" s="29"/>
      <c r="R28" s="29"/>
      <c r="S28" s="29"/>
      <c r="T28" s="29"/>
      <c r="U28" s="32">
        <f t="shared" si="0"/>
        <v>1</v>
      </c>
      <c r="V28" s="33">
        <f t="shared" si="1"/>
        <v>2</v>
      </c>
      <c r="W28" s="238" t="s">
        <v>119</v>
      </c>
      <c r="X28" s="34">
        <v>45</v>
      </c>
      <c r="Y28" s="34"/>
      <c r="Z28" s="35"/>
      <c r="AA28" s="29"/>
      <c r="AB28" s="36"/>
    </row>
    <row r="29" spans="1:28" ht="21" x14ac:dyDescent="0.25">
      <c r="A29" s="37" t="s">
        <v>77</v>
      </c>
      <c r="B29" s="11" t="s">
        <v>78</v>
      </c>
      <c r="C29" s="11" t="s">
        <v>113</v>
      </c>
      <c r="D29" s="189" t="s">
        <v>111</v>
      </c>
      <c r="E29" s="48">
        <v>5212</v>
      </c>
      <c r="F29" s="193">
        <v>673</v>
      </c>
      <c r="G29" s="193">
        <v>4581</v>
      </c>
      <c r="H29" s="14">
        <f t="shared" si="2"/>
        <v>10466</v>
      </c>
      <c r="I29" s="198">
        <v>379</v>
      </c>
      <c r="J29" s="192"/>
      <c r="K29" s="18"/>
      <c r="L29" s="16">
        <v>2</v>
      </c>
      <c r="M29" s="17">
        <v>36</v>
      </c>
      <c r="N29" s="18"/>
      <c r="O29" s="18"/>
      <c r="P29" s="18"/>
      <c r="Q29" s="18"/>
      <c r="R29" s="18"/>
      <c r="S29" s="18"/>
      <c r="T29" s="18"/>
      <c r="U29" s="19">
        <f t="shared" si="0"/>
        <v>2</v>
      </c>
      <c r="V29" s="20">
        <f t="shared" si="1"/>
        <v>36</v>
      </c>
      <c r="W29" s="239" t="s">
        <v>119</v>
      </c>
      <c r="X29" s="21">
        <v>550</v>
      </c>
      <c r="Y29" s="21"/>
      <c r="Z29" s="15"/>
      <c r="AA29" s="18"/>
      <c r="AB29" s="22"/>
    </row>
    <row r="30" spans="1:28" x14ac:dyDescent="0.25">
      <c r="A30" s="38" t="s">
        <v>80</v>
      </c>
      <c r="B30" s="24" t="s">
        <v>178</v>
      </c>
      <c r="C30" s="24" t="s">
        <v>114</v>
      </c>
      <c r="D30" s="188" t="s">
        <v>111</v>
      </c>
      <c r="E30" s="46">
        <v>644</v>
      </c>
      <c r="F30" s="194">
        <v>327</v>
      </c>
      <c r="G30" s="194">
        <v>265</v>
      </c>
      <c r="H30" s="195">
        <f t="shared" si="2"/>
        <v>1236</v>
      </c>
      <c r="I30" s="197">
        <v>43</v>
      </c>
      <c r="J30" s="191"/>
      <c r="K30" s="29"/>
      <c r="L30" s="30">
        <v>2</v>
      </c>
      <c r="M30" s="31">
        <v>15</v>
      </c>
      <c r="N30" s="29"/>
      <c r="O30" s="29"/>
      <c r="P30" s="29"/>
      <c r="Q30" s="29"/>
      <c r="R30" s="29"/>
      <c r="S30" s="29"/>
      <c r="T30" s="29"/>
      <c r="U30" s="32">
        <f t="shared" si="0"/>
        <v>2</v>
      </c>
      <c r="V30" s="33">
        <f t="shared" si="1"/>
        <v>15</v>
      </c>
      <c r="W30" s="238" t="s">
        <v>119</v>
      </c>
      <c r="X30" s="34">
        <v>150</v>
      </c>
      <c r="Y30" s="34"/>
      <c r="Z30" s="35"/>
      <c r="AA30" s="29"/>
      <c r="AB30" s="36"/>
    </row>
    <row r="31" spans="1:28" x14ac:dyDescent="0.25">
      <c r="A31" s="37" t="s">
        <v>81</v>
      </c>
      <c r="B31" s="11" t="s">
        <v>82</v>
      </c>
      <c r="C31" s="11" t="s">
        <v>115</v>
      </c>
      <c r="D31" s="189" t="s">
        <v>111</v>
      </c>
      <c r="E31" s="48">
        <v>1582</v>
      </c>
      <c r="F31" s="193">
        <v>212</v>
      </c>
      <c r="G31" s="193">
        <v>574</v>
      </c>
      <c r="H31" s="14">
        <f t="shared" si="2"/>
        <v>2368</v>
      </c>
      <c r="I31" s="198">
        <v>86</v>
      </c>
      <c r="J31" s="192"/>
      <c r="K31" s="18"/>
      <c r="L31" s="16">
        <v>2</v>
      </c>
      <c r="M31" s="17">
        <v>36</v>
      </c>
      <c r="N31" s="18"/>
      <c r="O31" s="18"/>
      <c r="P31" s="18"/>
      <c r="Q31" s="18"/>
      <c r="R31" s="18"/>
      <c r="S31" s="18"/>
      <c r="T31" s="18"/>
      <c r="U31" s="19">
        <f t="shared" si="0"/>
        <v>2</v>
      </c>
      <c r="V31" s="20">
        <f t="shared" si="1"/>
        <v>36</v>
      </c>
      <c r="W31" s="239" t="s">
        <v>119</v>
      </c>
      <c r="X31" s="21">
        <v>120</v>
      </c>
      <c r="Y31" s="21"/>
      <c r="Z31" s="15"/>
      <c r="AA31" s="18"/>
      <c r="AB31" s="22"/>
    </row>
    <row r="32" spans="1:28" ht="21" x14ac:dyDescent="0.25">
      <c r="A32" s="38" t="s">
        <v>83</v>
      </c>
      <c r="B32" s="24" t="s">
        <v>179</v>
      </c>
      <c r="C32" s="24" t="s">
        <v>116</v>
      </c>
      <c r="D32" s="188" t="s">
        <v>111</v>
      </c>
      <c r="E32" s="46">
        <v>766</v>
      </c>
      <c r="F32" s="194">
        <v>301</v>
      </c>
      <c r="G32" s="194">
        <v>422</v>
      </c>
      <c r="H32" s="195">
        <f t="shared" si="2"/>
        <v>1489</v>
      </c>
      <c r="I32" s="197">
        <v>31</v>
      </c>
      <c r="J32" s="191"/>
      <c r="K32" s="29"/>
      <c r="L32" s="30">
        <v>2</v>
      </c>
      <c r="M32" s="31">
        <v>16</v>
      </c>
      <c r="N32" s="29"/>
      <c r="O32" s="29"/>
      <c r="P32" s="29"/>
      <c r="Q32" s="29"/>
      <c r="R32" s="29"/>
      <c r="S32" s="29"/>
      <c r="T32" s="29"/>
      <c r="U32" s="32">
        <f t="shared" si="0"/>
        <v>2</v>
      </c>
      <c r="V32" s="33">
        <f t="shared" si="1"/>
        <v>16</v>
      </c>
      <c r="W32" s="238" t="s">
        <v>119</v>
      </c>
      <c r="X32" s="34">
        <v>40</v>
      </c>
      <c r="Y32" s="34"/>
      <c r="Z32" s="35"/>
      <c r="AA32" s="29"/>
      <c r="AB32" s="36"/>
    </row>
    <row r="33" spans="1:28" ht="21" x14ac:dyDescent="0.25">
      <c r="A33" s="37" t="s">
        <v>84</v>
      </c>
      <c r="B33" s="11" t="s">
        <v>85</v>
      </c>
      <c r="C33" s="11" t="s">
        <v>117</v>
      </c>
      <c r="D33" s="189" t="s">
        <v>111</v>
      </c>
      <c r="E33" s="48">
        <v>1324</v>
      </c>
      <c r="F33" s="193">
        <v>244</v>
      </c>
      <c r="G33" s="193">
        <v>492</v>
      </c>
      <c r="H33" s="14">
        <f t="shared" si="2"/>
        <v>2060</v>
      </c>
      <c r="I33" s="198">
        <v>34</v>
      </c>
      <c r="J33" s="192"/>
      <c r="K33" s="18"/>
      <c r="L33" s="16">
        <v>2</v>
      </c>
      <c r="M33" s="17">
        <v>25</v>
      </c>
      <c r="N33" s="18"/>
      <c r="O33" s="18"/>
      <c r="P33" s="18"/>
      <c r="Q33" s="18"/>
      <c r="R33" s="18"/>
      <c r="S33" s="18"/>
      <c r="T33" s="18"/>
      <c r="U33" s="19">
        <f t="shared" si="0"/>
        <v>2</v>
      </c>
      <c r="V33" s="20">
        <f t="shared" si="1"/>
        <v>25</v>
      </c>
      <c r="W33" s="239" t="s">
        <v>119</v>
      </c>
      <c r="X33" s="21">
        <v>60</v>
      </c>
      <c r="Y33" s="21"/>
      <c r="Z33" s="15"/>
      <c r="AA33" s="18"/>
      <c r="AB33" s="22"/>
    </row>
    <row r="34" spans="1:28" ht="21.75" thickBot="1" x14ac:dyDescent="0.3">
      <c r="A34" s="223" t="s">
        <v>86</v>
      </c>
      <c r="B34" s="24" t="s">
        <v>87</v>
      </c>
      <c r="C34" s="24" t="s">
        <v>118</v>
      </c>
      <c r="D34" s="188" t="s">
        <v>111</v>
      </c>
      <c r="E34" s="224">
        <v>123</v>
      </c>
      <c r="F34" s="225">
        <v>35</v>
      </c>
      <c r="G34" s="225">
        <v>60</v>
      </c>
      <c r="H34" s="226">
        <f t="shared" si="2"/>
        <v>218</v>
      </c>
      <c r="I34" s="227">
        <v>11</v>
      </c>
      <c r="J34" s="228"/>
      <c r="K34" s="209"/>
      <c r="L34" s="73">
        <v>1</v>
      </c>
      <c r="M34" s="229">
        <v>3</v>
      </c>
      <c r="N34" s="209"/>
      <c r="O34" s="209"/>
      <c r="P34" s="209"/>
      <c r="Q34" s="209"/>
      <c r="R34" s="209"/>
      <c r="S34" s="209"/>
      <c r="T34" s="209"/>
      <c r="U34" s="230">
        <f t="shared" si="0"/>
        <v>1</v>
      </c>
      <c r="V34" s="231">
        <f t="shared" si="1"/>
        <v>3</v>
      </c>
      <c r="W34" s="240" t="s">
        <v>119</v>
      </c>
      <c r="X34" s="232">
        <v>15</v>
      </c>
      <c r="Y34" s="232"/>
      <c r="Z34" s="212"/>
      <c r="AA34" s="209"/>
      <c r="AB34" s="213"/>
    </row>
    <row r="35" spans="1:28" ht="15.75" thickBot="1" x14ac:dyDescent="0.3">
      <c r="A35" s="151" t="s">
        <v>17</v>
      </c>
      <c r="B35" s="152"/>
      <c r="C35" s="152"/>
      <c r="D35" s="152"/>
      <c r="E35" s="233"/>
      <c r="F35" s="233"/>
      <c r="G35" s="233"/>
      <c r="H35" s="234">
        <f>SUM(H7:H34)</f>
        <v>90362</v>
      </c>
      <c r="I35" s="234">
        <f>SUM(I7:I34)</f>
        <v>2583</v>
      </c>
      <c r="J35" s="235">
        <f t="shared" ref="J35:Q35" si="3">SUM(J7:J34)</f>
        <v>7</v>
      </c>
      <c r="K35" s="235">
        <f t="shared" si="3"/>
        <v>83.5</v>
      </c>
      <c r="L35" s="235">
        <f t="shared" si="3"/>
        <v>75</v>
      </c>
      <c r="M35" s="235">
        <f t="shared" si="3"/>
        <v>904.25</v>
      </c>
      <c r="N35" s="235">
        <f t="shared" si="3"/>
        <v>16</v>
      </c>
      <c r="O35" s="257">
        <f t="shared" si="3"/>
        <v>242</v>
      </c>
      <c r="P35" s="235">
        <f t="shared" si="3"/>
        <v>2</v>
      </c>
      <c r="Q35" s="235">
        <f t="shared" si="3"/>
        <v>37.5</v>
      </c>
      <c r="R35" s="235"/>
      <c r="S35" s="235"/>
      <c r="T35" s="235"/>
      <c r="U35" s="153">
        <f>SUM(U7:U34)</f>
        <v>100</v>
      </c>
      <c r="V35" s="153">
        <f>SUM(V7:V34)</f>
        <v>1267.25</v>
      </c>
      <c r="W35" s="236"/>
      <c r="X35" s="153">
        <f>SUM(X22:X34)</f>
        <v>1820</v>
      </c>
      <c r="Y35" s="236"/>
      <c r="Z35" s="236"/>
      <c r="AA35" s="236"/>
      <c r="AB35" s="237"/>
    </row>
    <row r="36" spans="1:28" x14ac:dyDescent="0.25">
      <c r="G36" s="154"/>
      <c r="H36" s="186"/>
    </row>
    <row r="37" spans="1:28" x14ac:dyDescent="0.25"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1:28" x14ac:dyDescent="0.25">
      <c r="E38" s="154"/>
      <c r="F38" s="154"/>
      <c r="G38" s="154"/>
      <c r="H38" s="154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</row>
    <row r="39" spans="1:28" x14ac:dyDescent="0.25"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</row>
    <row r="40" spans="1:28" x14ac:dyDescent="0.25">
      <c r="E40" s="154"/>
      <c r="F40" s="154"/>
      <c r="G40" s="154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</row>
    <row r="41" spans="1:28" x14ac:dyDescent="0.25"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</row>
    <row r="42" spans="1:28" x14ac:dyDescent="0.25"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</row>
    <row r="43" spans="1:28" x14ac:dyDescent="0.25"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</row>
    <row r="44" spans="1:28" x14ac:dyDescent="0.25"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</row>
  </sheetData>
  <sheetProtection password="9080" sheet="1" objects="1" scenarios="1" selectLockedCells="1" selectUnlockedCells="1"/>
  <mergeCells count="23">
    <mergeCell ref="W4:AB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Z5:AB5"/>
    <mergeCell ref="W5:Y5"/>
    <mergeCell ref="U5:U6"/>
    <mergeCell ref="V5:V6"/>
    <mergeCell ref="A2:C2"/>
    <mergeCell ref="T5:T6"/>
    <mergeCell ref="J5:K5"/>
    <mergeCell ref="L5:M5"/>
    <mergeCell ref="N5:O5"/>
    <mergeCell ref="P5:Q5"/>
    <mergeCell ref="R5:S5"/>
    <mergeCell ref="A4:I4"/>
    <mergeCell ref="J4:V4"/>
  </mergeCells>
  <pageMargins left="0.7" right="0.7" top="0.75" bottom="0.75" header="0.3" footer="0.3"/>
  <pageSetup paperSize="9" orientation="portrait" verticalDpi="4" r:id="rId1"/>
  <ignoredErrors>
    <ignoredError sqref="H7:H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0"/>
  </sheetPr>
  <dimension ref="A1:AF29"/>
  <sheetViews>
    <sheetView tabSelected="1" zoomScaleNormal="100" workbookViewId="0">
      <selection activeCell="Z7" sqref="Z7"/>
    </sheetView>
  </sheetViews>
  <sheetFormatPr defaultRowHeight="15" x14ac:dyDescent="0.25"/>
  <cols>
    <col min="1" max="1" width="19.28515625" style="6" customWidth="1"/>
    <col min="2" max="2" width="24.7109375" style="6" customWidth="1"/>
    <col min="3" max="3" width="12.5703125" style="6" customWidth="1"/>
    <col min="4" max="4" width="7.7109375" style="6" customWidth="1"/>
    <col min="5" max="7" width="9.28515625" style="6" customWidth="1"/>
    <col min="8" max="8" width="10.140625" style="6" customWidth="1"/>
    <col min="9" max="11" width="9.28515625" style="6" hidden="1" customWidth="1"/>
    <col min="12" max="12" width="13.5703125" style="6" customWidth="1"/>
    <col min="13" max="13" width="9" style="6" customWidth="1"/>
    <col min="14" max="14" width="8.7109375" style="6" bestFit="1" customWidth="1"/>
    <col min="15" max="15" width="9.28515625" style="6" bestFit="1" customWidth="1"/>
    <col min="16" max="16" width="9.7109375" style="6" customWidth="1"/>
    <col min="17" max="17" width="9.140625" style="6"/>
    <col min="18" max="18" width="10.140625" style="6" customWidth="1"/>
    <col min="19" max="19" width="9.140625" style="6" customWidth="1"/>
    <col min="20" max="20" width="9.7109375" style="6" customWidth="1"/>
    <col min="21" max="21" width="9.140625" style="6" customWidth="1"/>
    <col min="22" max="22" width="9.7109375" style="6" customWidth="1"/>
    <col min="23" max="23" width="9.140625" style="6" customWidth="1"/>
    <col min="24" max="27" width="9.140625" style="6"/>
    <col min="28" max="28" width="12.140625" style="6" customWidth="1"/>
    <col min="29" max="29" width="10" style="6" customWidth="1"/>
    <col min="30" max="30" width="17.140625" style="6" customWidth="1"/>
    <col min="31" max="31" width="14.42578125" style="6" customWidth="1"/>
    <col min="32" max="16384" width="9.140625" style="6"/>
  </cols>
  <sheetData>
    <row r="1" spans="1:31" x14ac:dyDescent="0.25">
      <c r="A1" s="2" t="s">
        <v>130</v>
      </c>
    </row>
    <row r="2" spans="1:31" x14ac:dyDescent="0.25">
      <c r="A2" s="260" t="s">
        <v>157</v>
      </c>
      <c r="B2" s="261"/>
      <c r="C2" s="261"/>
    </row>
    <row r="3" spans="1:31" ht="15.75" thickBot="1" x14ac:dyDescent="0.3">
      <c r="A3" s="2"/>
    </row>
    <row r="4" spans="1:31" s="8" customFormat="1" ht="22.5" customHeight="1" thickBot="1" x14ac:dyDescent="0.25">
      <c r="A4" s="308" t="s"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6"/>
      <c r="M4" s="291" t="s">
        <v>1</v>
      </c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3"/>
      <c r="Z4" s="296" t="s">
        <v>148</v>
      </c>
      <c r="AA4" s="297"/>
      <c r="AB4" s="297"/>
      <c r="AC4" s="297"/>
      <c r="AD4" s="297"/>
      <c r="AE4" s="298"/>
    </row>
    <row r="5" spans="1:31" s="8" customFormat="1" ht="30" customHeight="1" x14ac:dyDescent="0.2">
      <c r="A5" s="275" t="s">
        <v>2</v>
      </c>
      <c r="B5" s="277" t="s">
        <v>3</v>
      </c>
      <c r="C5" s="277" t="s">
        <v>4</v>
      </c>
      <c r="D5" s="299" t="s">
        <v>5</v>
      </c>
      <c r="E5" s="301" t="s">
        <v>158</v>
      </c>
      <c r="F5" s="303" t="s">
        <v>159</v>
      </c>
      <c r="G5" s="294" t="s">
        <v>182</v>
      </c>
      <c r="H5" s="284" t="s">
        <v>184</v>
      </c>
      <c r="I5" s="303" t="s">
        <v>152</v>
      </c>
      <c r="J5" s="303" t="s">
        <v>153</v>
      </c>
      <c r="K5" s="303" t="s">
        <v>154</v>
      </c>
      <c r="L5" s="279" t="s">
        <v>180</v>
      </c>
      <c r="M5" s="264" t="s">
        <v>7</v>
      </c>
      <c r="N5" s="265"/>
      <c r="O5" s="262" t="s">
        <v>8</v>
      </c>
      <c r="P5" s="265"/>
      <c r="Q5" s="262" t="s">
        <v>9</v>
      </c>
      <c r="R5" s="265"/>
      <c r="S5" s="262" t="s">
        <v>10</v>
      </c>
      <c r="T5" s="265"/>
      <c r="U5" s="262" t="s">
        <v>11</v>
      </c>
      <c r="V5" s="265"/>
      <c r="W5" s="262" t="s">
        <v>142</v>
      </c>
      <c r="X5" s="287" t="s">
        <v>143</v>
      </c>
      <c r="Y5" s="265" t="s">
        <v>144</v>
      </c>
      <c r="Z5" s="307" t="s">
        <v>12</v>
      </c>
      <c r="AA5" s="305"/>
      <c r="AB5" s="305"/>
      <c r="AC5" s="305" t="s">
        <v>13</v>
      </c>
      <c r="AD5" s="305"/>
      <c r="AE5" s="306"/>
    </row>
    <row r="6" spans="1:31" s="8" customFormat="1" ht="51.75" customHeight="1" x14ac:dyDescent="0.2">
      <c r="A6" s="313"/>
      <c r="B6" s="315"/>
      <c r="C6" s="315"/>
      <c r="D6" s="322"/>
      <c r="E6" s="323"/>
      <c r="F6" s="324" t="s">
        <v>19</v>
      </c>
      <c r="G6" s="320"/>
      <c r="H6" s="316"/>
      <c r="I6" s="324"/>
      <c r="J6" s="324"/>
      <c r="K6" s="324"/>
      <c r="L6" s="317"/>
      <c r="M6" s="185" t="s">
        <v>145</v>
      </c>
      <c r="N6" s="184" t="s">
        <v>146</v>
      </c>
      <c r="O6" s="245" t="s">
        <v>145</v>
      </c>
      <c r="P6" s="184" t="s">
        <v>146</v>
      </c>
      <c r="Q6" s="245" t="s">
        <v>145</v>
      </c>
      <c r="R6" s="184" t="s">
        <v>146</v>
      </c>
      <c r="S6" s="245" t="s">
        <v>145</v>
      </c>
      <c r="T6" s="184" t="s">
        <v>146</v>
      </c>
      <c r="U6" s="245" t="s">
        <v>145</v>
      </c>
      <c r="V6" s="184" t="s">
        <v>146</v>
      </c>
      <c r="W6" s="319"/>
      <c r="X6" s="321"/>
      <c r="Y6" s="318"/>
      <c r="Z6" s="109" t="s">
        <v>14</v>
      </c>
      <c r="AA6" s="53" t="s">
        <v>147</v>
      </c>
      <c r="AB6" s="53" t="s">
        <v>16</v>
      </c>
      <c r="AC6" s="54" t="s">
        <v>14</v>
      </c>
      <c r="AD6" s="53" t="s">
        <v>147</v>
      </c>
      <c r="AE6" s="55" t="s">
        <v>16</v>
      </c>
    </row>
    <row r="7" spans="1:31" x14ac:dyDescent="0.25">
      <c r="A7" s="104" t="s">
        <v>18</v>
      </c>
      <c r="B7" s="57" t="s">
        <v>42</v>
      </c>
      <c r="C7" s="11" t="s">
        <v>88</v>
      </c>
      <c r="D7" s="41" t="s">
        <v>89</v>
      </c>
      <c r="E7" s="156">
        <v>1737</v>
      </c>
      <c r="F7" s="157">
        <v>0</v>
      </c>
      <c r="G7" s="157">
        <v>345</v>
      </c>
      <c r="H7" s="157">
        <f>E7+F7+G7</f>
        <v>2082</v>
      </c>
      <c r="I7" s="157">
        <v>2355</v>
      </c>
      <c r="J7" s="158">
        <v>0</v>
      </c>
      <c r="K7" s="158">
        <v>0</v>
      </c>
      <c r="L7" s="159">
        <v>83</v>
      </c>
      <c r="M7" s="90"/>
      <c r="N7" s="111"/>
      <c r="O7" s="246">
        <v>2</v>
      </c>
      <c r="P7" s="111">
        <v>20</v>
      </c>
      <c r="Q7" s="246"/>
      <c r="R7" s="111"/>
      <c r="S7" s="246"/>
      <c r="T7" s="249"/>
      <c r="U7" s="246"/>
      <c r="V7" s="249"/>
      <c r="W7" s="252"/>
      <c r="X7" s="110">
        <f>M7+O7+Q7+S7+U7</f>
        <v>2</v>
      </c>
      <c r="Y7" s="111">
        <f>N7+P7+R7+T7+V7</f>
        <v>20</v>
      </c>
      <c r="Z7" s="114"/>
      <c r="AA7" s="21">
        <v>90</v>
      </c>
      <c r="AB7" s="21">
        <v>5</v>
      </c>
      <c r="AC7" s="15"/>
      <c r="AD7" s="18"/>
      <c r="AE7" s="22"/>
    </row>
    <row r="8" spans="1:31" x14ac:dyDescent="0.25">
      <c r="A8" s="59" t="s">
        <v>18</v>
      </c>
      <c r="B8" s="58" t="s">
        <v>120</v>
      </c>
      <c r="C8" s="23" t="s">
        <v>95</v>
      </c>
      <c r="D8" s="84" t="s">
        <v>93</v>
      </c>
      <c r="E8" s="160">
        <v>2899</v>
      </c>
      <c r="F8" s="161">
        <v>140</v>
      </c>
      <c r="G8" s="161">
        <v>333</v>
      </c>
      <c r="H8" s="161">
        <f t="shared" ref="H8:H19" si="0">E8+F8+G8</f>
        <v>3372</v>
      </c>
      <c r="I8" s="161">
        <v>1874</v>
      </c>
      <c r="J8" s="162">
        <v>0</v>
      </c>
      <c r="K8" s="162">
        <v>0</v>
      </c>
      <c r="L8" s="163">
        <v>79</v>
      </c>
      <c r="M8" s="89"/>
      <c r="N8" s="103"/>
      <c r="O8" s="247">
        <v>2</v>
      </c>
      <c r="P8" s="103">
        <v>20</v>
      </c>
      <c r="Q8" s="247"/>
      <c r="R8" s="103"/>
      <c r="S8" s="247"/>
      <c r="T8" s="250"/>
      <c r="U8" s="247"/>
      <c r="V8" s="250"/>
      <c r="W8" s="253"/>
      <c r="X8" s="102">
        <f t="shared" ref="X8:X19" si="1">M8+O8+Q8+S8+U8</f>
        <v>2</v>
      </c>
      <c r="Y8" s="103">
        <f t="shared" ref="Y8:Y19" si="2">N8+P8+R8+T8+V8</f>
        <v>20</v>
      </c>
      <c r="Z8" s="28"/>
      <c r="AA8" s="34">
        <v>60</v>
      </c>
      <c r="AB8" s="34">
        <v>1</v>
      </c>
      <c r="AC8" s="35"/>
      <c r="AD8" s="29"/>
      <c r="AE8" s="36"/>
    </row>
    <row r="9" spans="1:31" x14ac:dyDescent="0.25">
      <c r="A9" s="104" t="s">
        <v>131</v>
      </c>
      <c r="B9" s="57" t="s">
        <v>121</v>
      </c>
      <c r="C9" s="11" t="s">
        <v>100</v>
      </c>
      <c r="D9" s="41" t="s">
        <v>97</v>
      </c>
      <c r="E9" s="156">
        <v>160</v>
      </c>
      <c r="F9" s="157">
        <v>917</v>
      </c>
      <c r="G9" s="157">
        <v>335</v>
      </c>
      <c r="H9" s="157">
        <f t="shared" si="0"/>
        <v>1412</v>
      </c>
      <c r="I9" s="157">
        <v>0</v>
      </c>
      <c r="J9" s="158">
        <v>995</v>
      </c>
      <c r="K9" s="158">
        <v>0</v>
      </c>
      <c r="L9" s="159">
        <v>25</v>
      </c>
      <c r="M9" s="90"/>
      <c r="N9" s="111"/>
      <c r="O9" s="246">
        <v>1</v>
      </c>
      <c r="P9" s="111">
        <v>10</v>
      </c>
      <c r="Q9" s="246"/>
      <c r="R9" s="111"/>
      <c r="S9" s="246"/>
      <c r="T9" s="249"/>
      <c r="U9" s="246"/>
      <c r="V9" s="249"/>
      <c r="W9" s="252"/>
      <c r="X9" s="110">
        <f t="shared" si="1"/>
        <v>1</v>
      </c>
      <c r="Y9" s="111">
        <f t="shared" si="2"/>
        <v>10</v>
      </c>
      <c r="Z9" s="114"/>
      <c r="AA9" s="21">
        <v>50</v>
      </c>
      <c r="AB9" s="21">
        <v>6</v>
      </c>
      <c r="AC9" s="15"/>
      <c r="AD9" s="18"/>
      <c r="AE9" s="22"/>
    </row>
    <row r="10" spans="1:31" x14ac:dyDescent="0.25">
      <c r="A10" s="59" t="s">
        <v>132</v>
      </c>
      <c r="B10" s="58" t="s">
        <v>122</v>
      </c>
      <c r="C10" s="23" t="s">
        <v>100</v>
      </c>
      <c r="D10" s="84" t="s">
        <v>97</v>
      </c>
      <c r="E10" s="160">
        <v>3877</v>
      </c>
      <c r="F10" s="161">
        <v>0</v>
      </c>
      <c r="G10" s="161"/>
      <c r="H10" s="161">
        <f t="shared" si="0"/>
        <v>3877</v>
      </c>
      <c r="I10" s="161">
        <v>1067</v>
      </c>
      <c r="J10" s="162">
        <v>0</v>
      </c>
      <c r="K10" s="162">
        <v>0</v>
      </c>
      <c r="L10" s="163">
        <v>79</v>
      </c>
      <c r="M10" s="89"/>
      <c r="N10" s="103"/>
      <c r="O10" s="247">
        <v>3</v>
      </c>
      <c r="P10" s="103">
        <v>30</v>
      </c>
      <c r="Q10" s="247"/>
      <c r="R10" s="103"/>
      <c r="S10" s="247"/>
      <c r="T10" s="250"/>
      <c r="U10" s="247"/>
      <c r="V10" s="250"/>
      <c r="W10" s="253"/>
      <c r="X10" s="102">
        <f t="shared" si="1"/>
        <v>3</v>
      </c>
      <c r="Y10" s="103">
        <f t="shared" si="2"/>
        <v>30</v>
      </c>
      <c r="Z10" s="28"/>
      <c r="AA10" s="34">
        <v>18</v>
      </c>
      <c r="AB10" s="34">
        <v>2</v>
      </c>
      <c r="AC10" s="35"/>
      <c r="AD10" s="29"/>
      <c r="AE10" s="36"/>
    </row>
    <row r="11" spans="1:31" ht="25.5" x14ac:dyDescent="0.25">
      <c r="A11" s="104" t="s">
        <v>133</v>
      </c>
      <c r="B11" s="57" t="s">
        <v>123</v>
      </c>
      <c r="C11" s="11" t="s">
        <v>101</v>
      </c>
      <c r="D11" s="41" t="s">
        <v>97</v>
      </c>
      <c r="E11" s="156">
        <v>578</v>
      </c>
      <c r="F11" s="157">
        <v>214</v>
      </c>
      <c r="G11" s="157">
        <v>225</v>
      </c>
      <c r="H11" s="157">
        <f t="shared" si="0"/>
        <v>1017</v>
      </c>
      <c r="I11" s="157">
        <v>1727</v>
      </c>
      <c r="J11" s="158">
        <v>0</v>
      </c>
      <c r="K11" s="158">
        <v>0</v>
      </c>
      <c r="L11" s="159">
        <v>27</v>
      </c>
      <c r="M11" s="90"/>
      <c r="N11" s="111"/>
      <c r="O11" s="246">
        <v>1</v>
      </c>
      <c r="P11" s="111">
        <v>10</v>
      </c>
      <c r="Q11" s="246"/>
      <c r="R11" s="111"/>
      <c r="S11" s="246"/>
      <c r="T11" s="249"/>
      <c r="U11" s="246"/>
      <c r="V11" s="249"/>
      <c r="W11" s="252"/>
      <c r="X11" s="110">
        <f t="shared" si="1"/>
        <v>1</v>
      </c>
      <c r="Y11" s="111">
        <f t="shared" si="2"/>
        <v>10</v>
      </c>
      <c r="Z11" s="114"/>
      <c r="AA11" s="21">
        <v>40</v>
      </c>
      <c r="AB11" s="21">
        <v>1</v>
      </c>
      <c r="AC11" s="15"/>
      <c r="AD11" s="18"/>
      <c r="AE11" s="22"/>
    </row>
    <row r="12" spans="1:31" ht="25.5" x14ac:dyDescent="0.25">
      <c r="A12" s="59" t="s">
        <v>133</v>
      </c>
      <c r="B12" s="58" t="s">
        <v>60</v>
      </c>
      <c r="C12" s="23" t="s">
        <v>103</v>
      </c>
      <c r="D12" s="84" t="s">
        <v>104</v>
      </c>
      <c r="E12" s="160">
        <v>364</v>
      </c>
      <c r="F12" s="161">
        <v>69</v>
      </c>
      <c r="G12" s="161">
        <v>120</v>
      </c>
      <c r="H12" s="161">
        <f t="shared" si="0"/>
        <v>553</v>
      </c>
      <c r="I12" s="161">
        <v>1745</v>
      </c>
      <c r="J12" s="162">
        <v>0</v>
      </c>
      <c r="K12" s="162">
        <v>0</v>
      </c>
      <c r="L12" s="163">
        <v>7</v>
      </c>
      <c r="M12" s="89"/>
      <c r="N12" s="103"/>
      <c r="O12" s="247">
        <v>2</v>
      </c>
      <c r="P12" s="103">
        <v>35</v>
      </c>
      <c r="Q12" s="247"/>
      <c r="R12" s="103"/>
      <c r="S12" s="247"/>
      <c r="T12" s="250"/>
      <c r="U12" s="247"/>
      <c r="V12" s="250"/>
      <c r="W12" s="253"/>
      <c r="X12" s="102">
        <f t="shared" si="1"/>
        <v>2</v>
      </c>
      <c r="Y12" s="103">
        <f t="shared" si="2"/>
        <v>35</v>
      </c>
      <c r="Z12" s="28"/>
      <c r="AA12" s="34">
        <v>20</v>
      </c>
      <c r="AB12" s="34">
        <v>2</v>
      </c>
      <c r="AC12" s="35"/>
      <c r="AD12" s="29"/>
      <c r="AE12" s="36"/>
    </row>
    <row r="13" spans="1:31" ht="25.5" x14ac:dyDescent="0.25">
      <c r="A13" s="104" t="s">
        <v>133</v>
      </c>
      <c r="B13" s="57" t="s">
        <v>124</v>
      </c>
      <c r="C13" s="11" t="s">
        <v>103</v>
      </c>
      <c r="D13" s="41" t="s">
        <v>104</v>
      </c>
      <c r="E13" s="156">
        <v>1411</v>
      </c>
      <c r="F13" s="157">
        <v>0</v>
      </c>
      <c r="G13" s="157">
        <v>161</v>
      </c>
      <c r="H13" s="157">
        <f t="shared" si="0"/>
        <v>1572</v>
      </c>
      <c r="I13" s="157">
        <v>2051</v>
      </c>
      <c r="J13" s="158">
        <v>0</v>
      </c>
      <c r="K13" s="158">
        <v>0</v>
      </c>
      <c r="L13" s="159">
        <v>97</v>
      </c>
      <c r="M13" s="90">
        <v>1</v>
      </c>
      <c r="N13" s="111">
        <v>25</v>
      </c>
      <c r="O13" s="246"/>
      <c r="P13" s="111"/>
      <c r="Q13" s="246">
        <v>4</v>
      </c>
      <c r="R13" s="111">
        <v>35</v>
      </c>
      <c r="S13" s="246"/>
      <c r="T13" s="249"/>
      <c r="U13" s="246"/>
      <c r="V13" s="249"/>
      <c r="W13" s="252"/>
      <c r="X13" s="110">
        <f t="shared" si="1"/>
        <v>5</v>
      </c>
      <c r="Y13" s="111">
        <f t="shared" si="2"/>
        <v>60</v>
      </c>
      <c r="Z13" s="114"/>
      <c r="AA13" s="21">
        <v>90</v>
      </c>
      <c r="AB13" s="21">
        <v>4</v>
      </c>
      <c r="AC13" s="15"/>
      <c r="AD13" s="18"/>
      <c r="AE13" s="22"/>
    </row>
    <row r="14" spans="1:31" x14ac:dyDescent="0.25">
      <c r="A14" s="59" t="s">
        <v>131</v>
      </c>
      <c r="B14" s="58" t="s">
        <v>125</v>
      </c>
      <c r="C14" s="23" t="s">
        <v>103</v>
      </c>
      <c r="D14" s="84" t="s">
        <v>104</v>
      </c>
      <c r="E14" s="160">
        <v>3083</v>
      </c>
      <c r="F14" s="161">
        <v>549</v>
      </c>
      <c r="G14" s="161"/>
      <c r="H14" s="161">
        <f t="shared" si="0"/>
        <v>3632</v>
      </c>
      <c r="I14" s="161">
        <v>494</v>
      </c>
      <c r="J14" s="162">
        <v>0</v>
      </c>
      <c r="K14" s="162">
        <v>0</v>
      </c>
      <c r="L14" s="163">
        <v>156</v>
      </c>
      <c r="M14" s="89">
        <v>2</v>
      </c>
      <c r="N14" s="103">
        <v>35</v>
      </c>
      <c r="O14" s="247">
        <v>3</v>
      </c>
      <c r="P14" s="103">
        <v>35</v>
      </c>
      <c r="Q14" s="247">
        <v>4</v>
      </c>
      <c r="R14" s="103">
        <v>95</v>
      </c>
      <c r="S14" s="247"/>
      <c r="T14" s="250"/>
      <c r="U14" s="247"/>
      <c r="V14" s="250"/>
      <c r="W14" s="253"/>
      <c r="X14" s="102">
        <f t="shared" si="1"/>
        <v>9</v>
      </c>
      <c r="Y14" s="103">
        <f t="shared" si="2"/>
        <v>165</v>
      </c>
      <c r="Z14" s="28"/>
      <c r="AA14" s="34">
        <v>12</v>
      </c>
      <c r="AB14" s="34">
        <v>1</v>
      </c>
      <c r="AC14" s="35"/>
      <c r="AD14" s="29"/>
      <c r="AE14" s="36"/>
    </row>
    <row r="15" spans="1:31" x14ac:dyDescent="0.25">
      <c r="A15" s="104" t="s">
        <v>134</v>
      </c>
      <c r="B15" s="57" t="s">
        <v>126</v>
      </c>
      <c r="C15" s="11" t="s">
        <v>103</v>
      </c>
      <c r="D15" s="41" t="s">
        <v>104</v>
      </c>
      <c r="E15" s="156">
        <v>260</v>
      </c>
      <c r="F15" s="157">
        <v>0</v>
      </c>
      <c r="G15" s="157"/>
      <c r="H15" s="157">
        <f t="shared" si="0"/>
        <v>260</v>
      </c>
      <c r="I15" s="157">
        <v>0</v>
      </c>
      <c r="J15" s="158">
        <v>27</v>
      </c>
      <c r="K15" s="158">
        <v>0</v>
      </c>
      <c r="L15" s="159">
        <v>9</v>
      </c>
      <c r="M15" s="90"/>
      <c r="N15" s="111"/>
      <c r="O15" s="246">
        <v>1</v>
      </c>
      <c r="P15" s="111">
        <v>15</v>
      </c>
      <c r="Q15" s="246"/>
      <c r="R15" s="111"/>
      <c r="S15" s="246"/>
      <c r="T15" s="249"/>
      <c r="U15" s="246"/>
      <c r="V15" s="249"/>
      <c r="W15" s="252"/>
      <c r="X15" s="110">
        <f t="shared" si="1"/>
        <v>1</v>
      </c>
      <c r="Y15" s="111">
        <f t="shared" si="2"/>
        <v>15</v>
      </c>
      <c r="Z15" s="114"/>
      <c r="AA15" s="21"/>
      <c r="AB15" s="21"/>
      <c r="AC15" s="15"/>
      <c r="AD15" s="18"/>
      <c r="AE15" s="22"/>
    </row>
    <row r="16" spans="1:31" x14ac:dyDescent="0.25">
      <c r="A16" s="59" t="s">
        <v>135</v>
      </c>
      <c r="B16" s="58" t="s">
        <v>127</v>
      </c>
      <c r="C16" s="23" t="s">
        <v>103</v>
      </c>
      <c r="D16" s="84" t="s">
        <v>104</v>
      </c>
      <c r="E16" s="160">
        <v>815</v>
      </c>
      <c r="F16" s="161">
        <v>0</v>
      </c>
      <c r="G16" s="161"/>
      <c r="H16" s="161">
        <f t="shared" si="0"/>
        <v>815</v>
      </c>
      <c r="I16" s="161">
        <v>0</v>
      </c>
      <c r="J16" s="162">
        <v>77</v>
      </c>
      <c r="K16" s="162">
        <v>0</v>
      </c>
      <c r="L16" s="163">
        <v>41</v>
      </c>
      <c r="M16" s="89"/>
      <c r="N16" s="103"/>
      <c r="O16" s="247">
        <v>2</v>
      </c>
      <c r="P16" s="103">
        <v>30</v>
      </c>
      <c r="Q16" s="247">
        <v>1</v>
      </c>
      <c r="R16" s="103">
        <v>15</v>
      </c>
      <c r="S16" s="247"/>
      <c r="T16" s="250"/>
      <c r="U16" s="247"/>
      <c r="V16" s="250"/>
      <c r="W16" s="253"/>
      <c r="X16" s="102">
        <f t="shared" si="1"/>
        <v>3</v>
      </c>
      <c r="Y16" s="103">
        <f t="shared" si="2"/>
        <v>45</v>
      </c>
      <c r="Z16" s="28"/>
      <c r="AA16" s="34"/>
      <c r="AB16" s="34"/>
      <c r="AC16" s="35"/>
      <c r="AD16" s="29"/>
      <c r="AE16" s="36"/>
    </row>
    <row r="17" spans="1:32" x14ac:dyDescent="0.25">
      <c r="A17" s="104" t="s">
        <v>136</v>
      </c>
      <c r="B17" s="57" t="s">
        <v>128</v>
      </c>
      <c r="C17" s="11" t="s">
        <v>103</v>
      </c>
      <c r="D17" s="41" t="s">
        <v>104</v>
      </c>
      <c r="E17" s="156">
        <v>0</v>
      </c>
      <c r="F17" s="157">
        <v>0</v>
      </c>
      <c r="G17" s="157">
        <v>244</v>
      </c>
      <c r="H17" s="157">
        <f t="shared" si="0"/>
        <v>244</v>
      </c>
      <c r="I17" s="157">
        <v>2188</v>
      </c>
      <c r="J17" s="158">
        <v>0</v>
      </c>
      <c r="K17" s="158">
        <v>0</v>
      </c>
      <c r="L17" s="159">
        <v>5</v>
      </c>
      <c r="M17" s="90"/>
      <c r="N17" s="111"/>
      <c r="O17" s="246">
        <v>1</v>
      </c>
      <c r="P17" s="111">
        <v>15</v>
      </c>
      <c r="Q17" s="246">
        <v>1</v>
      </c>
      <c r="R17" s="111">
        <v>22.5</v>
      </c>
      <c r="S17" s="246"/>
      <c r="T17" s="249"/>
      <c r="U17" s="246"/>
      <c r="V17" s="249"/>
      <c r="W17" s="252"/>
      <c r="X17" s="110">
        <f t="shared" si="1"/>
        <v>2</v>
      </c>
      <c r="Y17" s="111">
        <f t="shared" si="2"/>
        <v>37.5</v>
      </c>
      <c r="Z17" s="114"/>
      <c r="AA17" s="21"/>
      <c r="AB17" s="21"/>
      <c r="AC17" s="15"/>
      <c r="AD17" s="18"/>
      <c r="AE17" s="22"/>
    </row>
    <row r="18" spans="1:32" ht="25.5" x14ac:dyDescent="0.25">
      <c r="A18" s="59" t="s">
        <v>133</v>
      </c>
      <c r="B18" s="58" t="s">
        <v>79</v>
      </c>
      <c r="C18" s="23" t="s">
        <v>113</v>
      </c>
      <c r="D18" s="84" t="s">
        <v>111</v>
      </c>
      <c r="E18" s="160">
        <v>769</v>
      </c>
      <c r="F18" s="161">
        <v>118</v>
      </c>
      <c r="G18" s="161">
        <v>215</v>
      </c>
      <c r="H18" s="161">
        <f t="shared" si="0"/>
        <v>1102</v>
      </c>
      <c r="I18" s="161">
        <v>2688</v>
      </c>
      <c r="J18" s="162">
        <v>0</v>
      </c>
      <c r="K18" s="162">
        <v>0</v>
      </c>
      <c r="L18" s="163">
        <v>59</v>
      </c>
      <c r="M18" s="89"/>
      <c r="N18" s="103"/>
      <c r="O18" s="247">
        <v>1</v>
      </c>
      <c r="P18" s="103">
        <v>15</v>
      </c>
      <c r="Q18" s="247"/>
      <c r="R18" s="103"/>
      <c r="S18" s="247"/>
      <c r="T18" s="250"/>
      <c r="U18" s="247"/>
      <c r="V18" s="250"/>
      <c r="W18" s="253"/>
      <c r="X18" s="102">
        <f t="shared" si="1"/>
        <v>1</v>
      </c>
      <c r="Y18" s="103">
        <f t="shared" si="2"/>
        <v>15</v>
      </c>
      <c r="Z18" s="28"/>
      <c r="AA18" s="34"/>
      <c r="AB18" s="34"/>
      <c r="AC18" s="35"/>
      <c r="AD18" s="29"/>
      <c r="AE18" s="36"/>
    </row>
    <row r="19" spans="1:32" ht="15.75" thickBot="1" x14ac:dyDescent="0.3">
      <c r="A19" s="105" t="s">
        <v>131</v>
      </c>
      <c r="B19" s="106" t="s">
        <v>129</v>
      </c>
      <c r="C19" s="107" t="s">
        <v>113</v>
      </c>
      <c r="D19" s="108" t="s">
        <v>111</v>
      </c>
      <c r="E19" s="164">
        <v>1387</v>
      </c>
      <c r="F19" s="165">
        <v>1318</v>
      </c>
      <c r="G19" s="165">
        <v>80</v>
      </c>
      <c r="H19" s="165">
        <f t="shared" si="0"/>
        <v>2785</v>
      </c>
      <c r="I19" s="165">
        <v>793</v>
      </c>
      <c r="J19" s="166">
        <v>0</v>
      </c>
      <c r="K19" s="166">
        <v>0</v>
      </c>
      <c r="L19" s="167">
        <v>75</v>
      </c>
      <c r="M19" s="91"/>
      <c r="N19" s="113"/>
      <c r="O19" s="248">
        <v>4</v>
      </c>
      <c r="P19" s="113">
        <v>60</v>
      </c>
      <c r="Q19" s="248"/>
      <c r="R19" s="113"/>
      <c r="S19" s="248"/>
      <c r="T19" s="251"/>
      <c r="U19" s="248"/>
      <c r="V19" s="251"/>
      <c r="W19" s="254"/>
      <c r="X19" s="112">
        <f t="shared" si="1"/>
        <v>4</v>
      </c>
      <c r="Y19" s="113">
        <f t="shared" si="2"/>
        <v>60</v>
      </c>
      <c r="Z19" s="115"/>
      <c r="AA19" s="116"/>
      <c r="AB19" s="116"/>
      <c r="AC19" s="117"/>
      <c r="AD19" s="118"/>
      <c r="AE19" s="119"/>
    </row>
    <row r="20" spans="1:32" s="2" customFormat="1" ht="15.75" thickBot="1" x14ac:dyDescent="0.3">
      <c r="A20" s="99" t="s">
        <v>17</v>
      </c>
      <c r="B20" s="100"/>
      <c r="C20" s="100"/>
      <c r="D20" s="101"/>
      <c r="E20" s="168"/>
      <c r="F20" s="168"/>
      <c r="G20" s="183"/>
      <c r="H20" s="243">
        <f>SUM(H7:H19)</f>
        <v>22723</v>
      </c>
      <c r="I20" s="244">
        <f>SUM(I7:I19)</f>
        <v>16982</v>
      </c>
      <c r="J20" s="244"/>
      <c r="K20" s="244"/>
      <c r="L20" s="243">
        <f>SUM(L7:L19)</f>
        <v>742</v>
      </c>
      <c r="M20" s="169">
        <f>SUM(M7:M19)</f>
        <v>3</v>
      </c>
      <c r="N20" s="222">
        <f t="shared" ref="N20:Q20" si="3">SUM(N7:N19)</f>
        <v>60</v>
      </c>
      <c r="O20" s="169">
        <f t="shared" si="3"/>
        <v>23</v>
      </c>
      <c r="P20" s="222">
        <f t="shared" si="3"/>
        <v>295</v>
      </c>
      <c r="Q20" s="169">
        <f t="shared" si="3"/>
        <v>10</v>
      </c>
      <c r="R20" s="222">
        <f>SUM(R7:R19)</f>
        <v>167.5</v>
      </c>
      <c r="S20" s="95"/>
      <c r="T20" s="95"/>
      <c r="U20" s="95"/>
      <c r="V20" s="95"/>
      <c r="W20" s="95"/>
      <c r="X20" s="97">
        <f>SUM(X7:X19)</f>
        <v>36</v>
      </c>
      <c r="Y20" s="98">
        <f>SUM(Y7:Y19)</f>
        <v>522.5</v>
      </c>
      <c r="Z20" s="94"/>
      <c r="AA20" s="50">
        <f>SUM(AA7:AA19)</f>
        <v>380</v>
      </c>
      <c r="AB20" s="50">
        <f>SUM(AB7:AB19)</f>
        <v>22</v>
      </c>
      <c r="AC20" s="95"/>
      <c r="AD20" s="95"/>
      <c r="AE20" s="96"/>
    </row>
    <row r="21" spans="1:32" x14ac:dyDescent="0.25">
      <c r="G21" s="1"/>
      <c r="H21" s="1"/>
      <c r="I21" s="1"/>
      <c r="J21" s="1"/>
      <c r="K21" s="1"/>
    </row>
    <row r="22" spans="1:32" x14ac:dyDescent="0.25"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25"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x14ac:dyDescent="0.25"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25"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25"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x14ac:dyDescent="0.25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25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x14ac:dyDescent="0.25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</sheetData>
  <sheetProtection password="9080" sheet="1" objects="1" scenarios="1" selectLockedCells="1" selectUnlockedCells="1"/>
  <mergeCells count="26">
    <mergeCell ref="A4:L4"/>
    <mergeCell ref="I5:I6"/>
    <mergeCell ref="J5:J6"/>
    <mergeCell ref="K5:K6"/>
    <mergeCell ref="H5:H6"/>
    <mergeCell ref="X5:X6"/>
    <mergeCell ref="C5:C6"/>
    <mergeCell ref="D5:D6"/>
    <mergeCell ref="E5:E6"/>
    <mergeCell ref="F5:F6"/>
    <mergeCell ref="A2:C2"/>
    <mergeCell ref="L5:L6"/>
    <mergeCell ref="Z5:AB5"/>
    <mergeCell ref="Y5:Y6"/>
    <mergeCell ref="M5:N5"/>
    <mergeCell ref="O5:P5"/>
    <mergeCell ref="Q5:R5"/>
    <mergeCell ref="S5:T5"/>
    <mergeCell ref="U5:V5"/>
    <mergeCell ref="W5:W6"/>
    <mergeCell ref="M4:Y4"/>
    <mergeCell ref="Z4:AE4"/>
    <mergeCell ref="A5:A6"/>
    <mergeCell ref="B5:B6"/>
    <mergeCell ref="G5:G6"/>
    <mergeCell ref="AC5:AE5"/>
  </mergeCells>
  <pageMargins left="0.7" right="0.7" top="0.75" bottom="0.75" header="0.3" footer="0.3"/>
  <pageSetup paperSize="9" orientation="portrait" verticalDpi="0" r:id="rId1"/>
  <ignoredErrors>
    <ignoredError sqref="I20 L20 X7:Y16 X18:Y19 H20 M20:R20 X17:Y17 H7:H19 AA20:AB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Basilicata - Entrate</vt:lpstr>
      <vt:lpstr>Basilicata -Territorio</vt:lpstr>
      <vt:lpstr>Campania - Entrate </vt:lpstr>
      <vt:lpstr>Campania - Territorio 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FUNARO MARIA GRAZIA</dc:creator>
  <cp:lastModifiedBy>FUNARO MARIA GRAZIA</cp:lastModifiedBy>
  <dcterms:created xsi:type="dcterms:W3CDTF">2012-04-06T10:09:24Z</dcterms:created>
  <dcterms:modified xsi:type="dcterms:W3CDTF">2014-08-07T13:57:24Z</dcterms:modified>
</cp:coreProperties>
</file>