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1340" windowHeight="84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Foglio1!$A$1:$I$54</definedName>
  </definedNames>
  <calcPr calcId="145621" refMode="R1C1"/>
</workbook>
</file>

<file path=xl/calcChain.xml><?xml version="1.0" encoding="utf-8"?>
<calcChain xmlns="http://schemas.openxmlformats.org/spreadsheetml/2006/main">
  <c r="G13" i="1" l="1"/>
  <c r="G5" i="1"/>
  <c r="B13" i="2"/>
  <c r="B12" i="2"/>
  <c r="B11" i="2"/>
  <c r="B10" i="2"/>
  <c r="F10" i="2"/>
  <c r="B9" i="2"/>
  <c r="F9" i="2"/>
  <c r="B8" i="2"/>
  <c r="F8" i="2"/>
  <c r="B7" i="2"/>
  <c r="F7" i="2"/>
  <c r="B6" i="2"/>
  <c r="F6" i="2"/>
  <c r="B5" i="2"/>
  <c r="F5" i="2"/>
  <c r="B4" i="2"/>
  <c r="F4" i="2"/>
  <c r="G23" i="1"/>
  <c r="G24" i="1"/>
  <c r="G25" i="1"/>
  <c r="G26" i="1"/>
  <c r="G27" i="1"/>
  <c r="G6" i="1"/>
  <c r="G7" i="1"/>
  <c r="G8" i="1"/>
  <c r="G11" i="1"/>
  <c r="G12" i="1"/>
  <c r="G14" i="1"/>
  <c r="G15" i="1"/>
  <c r="G16" i="1"/>
  <c r="G17" i="1"/>
  <c r="G18" i="1"/>
  <c r="G19" i="1"/>
  <c r="G20" i="1"/>
  <c r="G31" i="1"/>
  <c r="G32" i="1"/>
  <c r="G33" i="1"/>
  <c r="G34" i="1"/>
  <c r="G37" i="1"/>
  <c r="H42" i="1" s="1"/>
  <c r="G38" i="1"/>
  <c r="G39" i="1"/>
  <c r="G40" i="1"/>
  <c r="G41" i="1"/>
  <c r="H28" i="1"/>
  <c r="H9" i="1" l="1"/>
  <c r="H21" i="1"/>
  <c r="E30" i="1" l="1"/>
  <c r="G30" i="1" s="1"/>
  <c r="H35" i="1" s="1"/>
  <c r="H43" i="1" s="1"/>
  <c r="G44" i="1" l="1"/>
  <c r="G45" i="1"/>
  <c r="H46" i="1" s="1"/>
  <c r="H47" i="1" s="1"/>
  <c r="H48" i="1" s="1"/>
</calcChain>
</file>

<file path=xl/sharedStrings.xml><?xml version="1.0" encoding="utf-8"?>
<sst xmlns="http://schemas.openxmlformats.org/spreadsheetml/2006/main" count="73" uniqueCount="67">
  <si>
    <t>DESCRIZIONE</t>
  </si>
  <si>
    <t>UNITA' DI MISURA</t>
  </si>
  <si>
    <t>QUANTITA'</t>
  </si>
  <si>
    <t>PREZZO UNITARIO</t>
  </si>
  <si>
    <t>MANO D'OPERA</t>
  </si>
  <si>
    <t>MATERIALI</t>
  </si>
  <si>
    <t xml:space="preserve">NOLI </t>
  </si>
  <si>
    <t xml:space="preserve">ALTRE FORNITURE E PRESTAZIONI </t>
  </si>
  <si>
    <t>totale mano d'opera</t>
  </si>
  <si>
    <t>totale materiali</t>
  </si>
  <si>
    <t>totale noli</t>
  </si>
  <si>
    <t>totale trasporti</t>
  </si>
  <si>
    <t xml:space="preserve">totale altre forniture e prestazioni </t>
  </si>
  <si>
    <t>N.</t>
  </si>
  <si>
    <t>A</t>
  </si>
  <si>
    <t>B</t>
  </si>
  <si>
    <t>C</t>
  </si>
  <si>
    <t>D</t>
  </si>
  <si>
    <t>E</t>
  </si>
  <si>
    <t>totale costi diretti (A+ B + C + D + E)</t>
  </si>
  <si>
    <t>CODICE</t>
  </si>
  <si>
    <t>IMPORTI PARZIALI</t>
  </si>
  <si>
    <t>IMPORTI TOTALI</t>
  </si>
  <si>
    <t>F</t>
  </si>
  <si>
    <t>G</t>
  </si>
  <si>
    <t>H</t>
  </si>
  <si>
    <t>I</t>
  </si>
  <si>
    <t>L</t>
  </si>
  <si>
    <t>INCIDENZA % SUL TOTALE COSTI DIRETTI</t>
  </si>
  <si>
    <t>utile d'impresa (calcolate su F+G)</t>
  </si>
  <si>
    <t>TRASPORTI</t>
  </si>
  <si>
    <t>spese generali (calcolate su F)</t>
  </si>
  <si>
    <t>Importi CCNL Metalmeccanica Industria: le tabelle dei minimi contrattuali</t>
  </si>
  <si>
    <t>comprensivi degli aumenti dal 1/6/2017</t>
  </si>
  <si>
    <t>Qualifica</t>
  </si>
  <si>
    <t>tabella 
ministeriale</t>
  </si>
  <si>
    <t>Aumenti</t>
  </si>
  <si>
    <t>Nuovo 
stipendio</t>
  </si>
  <si>
    <t>tariffa oraria
ministeriale</t>
  </si>
  <si>
    <t>Nuova tariffa
oraria</t>
  </si>
  <si>
    <t>3S</t>
  </si>
  <si>
    <t>5S</t>
  </si>
  <si>
    <t>corpo</t>
  </si>
  <si>
    <t>Per accettazione del nuovo prezzo</t>
  </si>
  <si>
    <t>La Ditta</t>
  </si>
  <si>
    <t>Prezzo Applicato arrotondato</t>
  </si>
  <si>
    <t>totale spese generali ed utile d'impresa (G+H)</t>
  </si>
  <si>
    <t>Totale prezzo unitario (F+I)</t>
  </si>
  <si>
    <t>V.to del RUP</t>
  </si>
  <si>
    <t>Mano d'opera tratta dal prezziario della Tipografia del</t>
  </si>
  <si>
    <t>Genio Civile( DEI )  vigente al momento del preventivo</t>
  </si>
  <si>
    <t>Materiali verranno dedotti dal prezzairio della Tipografia</t>
  </si>
  <si>
    <t>del Genio Civile ( DEI ) vigente al momento del preventivo</t>
  </si>
  <si>
    <t xml:space="preserve"> Tipografia del GenioCivile ( DEI ) vigente al momento del </t>
  </si>
  <si>
    <t>preventivo ovvero potranno essere espressi in percentuale sulle</t>
  </si>
  <si>
    <t>voci precedenti</t>
  </si>
  <si>
    <t xml:space="preserve">I trasporti quando quantificabili verranno dedotti dal prezzairio </t>
  </si>
  <si>
    <t xml:space="preserve">della  Tipografia del GenioCivile ( DEI ) vigente al momento del </t>
  </si>
  <si>
    <t xml:space="preserve">Qui si riporteranno altre tipologie di prestazioni non quantificabili </t>
  </si>
  <si>
    <t xml:space="preserve">nelle voci precedenti  espresse, anche,  direttamente come attività a </t>
  </si>
  <si>
    <t>NUOVO PREZZO NP…</t>
  </si>
  <si>
    <t>%</t>
  </si>
  <si>
    <t>ovvero dai listini ufficiali delle case produttrici o ricerche</t>
  </si>
  <si>
    <t>di mercato</t>
  </si>
  <si>
    <t xml:space="preserve">I noli quando quantificabili verranno dedotti dal prezziario della </t>
  </si>
  <si>
    <t>Il direttore dell'Esecuzione</t>
  </si>
  <si>
    <t>Roma,
Descrizione della prestazione……………………………………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</si>
</sst>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&quot;€&quot;\ #,##0.00"/>
  </numFmts>
  <fonts count="11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49998474074526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2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3" fillId="2" borderId="18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3" fillId="2" borderId="26" xfId="0" applyNumberFormat="1" applyFont="1" applyFill="1" applyBorder="1" applyAlignment="1">
      <alignment horizontal="right" vertical="center"/>
    </xf>
    <xf numFmtId="4" fontId="2" fillId="3" borderId="27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29" xfId="0" applyBorder="1" applyAlignment="1">
      <alignment vertical="center" wrapText="1"/>
    </xf>
    <xf numFmtId="165" fontId="0" fillId="0" borderId="29" xfId="0" applyNumberFormat="1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0" xfId="0" applyBorder="1" applyAlignment="1">
      <alignment vertical="center" wrapText="1"/>
    </xf>
    <xf numFmtId="0" fontId="2" fillId="6" borderId="14" xfId="0" applyFont="1" applyFill="1" applyBorder="1"/>
    <xf numFmtId="0" fontId="0" fillId="0" borderId="31" xfId="0" applyBorder="1"/>
    <xf numFmtId="0" fontId="0" fillId="0" borderId="31" xfId="0" applyBorder="1" applyAlignment="1"/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4" fontId="3" fillId="2" borderId="45" xfId="0" applyNumberFormat="1" applyFont="1" applyFill="1" applyBorder="1" applyAlignment="1">
      <alignment horizontal="right"/>
    </xf>
    <xf numFmtId="0" fontId="2" fillId="3" borderId="37" xfId="0" applyFont="1" applyFill="1" applyBorder="1" applyAlignment="1">
      <alignment horizontal="center" vertical="center"/>
    </xf>
    <xf numFmtId="4" fontId="2" fillId="3" borderId="33" xfId="0" applyNumberFormat="1" applyFont="1" applyFill="1" applyBorder="1" applyAlignment="1">
      <alignment vertical="center"/>
    </xf>
    <xf numFmtId="0" fontId="2" fillId="0" borderId="46" xfId="0" applyFont="1" applyBorder="1" applyAlignment="1">
      <alignment horizontal="center"/>
    </xf>
    <xf numFmtId="4" fontId="3" fillId="0" borderId="47" xfId="0" applyNumberFormat="1" applyFont="1" applyBorder="1"/>
    <xf numFmtId="0" fontId="2" fillId="0" borderId="48" xfId="0" applyFont="1" applyBorder="1" applyAlignment="1">
      <alignment horizontal="center" vertical="center"/>
    </xf>
    <xf numFmtId="0" fontId="3" fillId="0" borderId="47" xfId="0" applyFont="1" applyBorder="1"/>
    <xf numFmtId="0" fontId="2" fillId="4" borderId="37" xfId="0" applyFont="1" applyFill="1" applyBorder="1" applyAlignment="1">
      <alignment horizontal="center" vertical="center"/>
    </xf>
    <xf numFmtId="0" fontId="3" fillId="0" borderId="49" xfId="0" applyFont="1" applyBorder="1"/>
    <xf numFmtId="0" fontId="0" fillId="0" borderId="50" xfId="0" applyBorder="1"/>
    <xf numFmtId="0" fontId="0" fillId="0" borderId="0" xfId="0" applyBorder="1"/>
    <xf numFmtId="0" fontId="0" fillId="0" borderId="0" xfId="0" applyBorder="1" applyAlignment="1"/>
    <xf numFmtId="0" fontId="0" fillId="0" borderId="47" xfId="0" applyBorder="1"/>
    <xf numFmtId="0" fontId="8" fillId="0" borderId="50" xfId="0" applyFont="1" applyBorder="1"/>
    <xf numFmtId="0" fontId="8" fillId="0" borderId="51" xfId="0" applyFont="1" applyBorder="1"/>
    <xf numFmtId="0" fontId="0" fillId="0" borderId="52" xfId="0" applyBorder="1"/>
    <xf numFmtId="0" fontId="0" fillId="0" borderId="53" xfId="0" applyBorder="1"/>
    <xf numFmtId="0" fontId="0" fillId="0" borderId="53" xfId="0" applyBorder="1" applyAlignment="1"/>
    <xf numFmtId="0" fontId="0" fillId="0" borderId="54" xfId="0" applyBorder="1"/>
    <xf numFmtId="4" fontId="0" fillId="0" borderId="0" xfId="0" applyNumberFormat="1"/>
    <xf numFmtId="0" fontId="0" fillId="6" borderId="55" xfId="0" applyFill="1" applyBorder="1"/>
    <xf numFmtId="165" fontId="0" fillId="6" borderId="27" xfId="0" applyNumberFormat="1" applyFill="1" applyBorder="1"/>
    <xf numFmtId="10" fontId="0" fillId="0" borderId="0" xfId="0" applyNumberFormat="1"/>
    <xf numFmtId="0" fontId="6" fillId="0" borderId="50" xfId="0" applyFont="1" applyBorder="1"/>
    <xf numFmtId="0" fontId="1" fillId="0" borderId="6" xfId="0" applyFont="1" applyBorder="1" applyAlignment="1">
      <alignment horizontal="center" vertical="center"/>
    </xf>
    <xf numFmtId="165" fontId="0" fillId="0" borderId="0" xfId="0" applyNumberFormat="1"/>
    <xf numFmtId="0" fontId="10" fillId="0" borderId="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10" fontId="1" fillId="2" borderId="38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3" fillId="0" borderId="38" xfId="0" applyNumberFormat="1" applyFont="1" applyBorder="1"/>
    <xf numFmtId="0" fontId="5" fillId="5" borderId="56" xfId="0" applyFont="1" applyFill="1" applyBorder="1" applyAlignment="1">
      <alignment horizontal="center" vertical="center" wrapText="1"/>
    </xf>
    <xf numFmtId="0" fontId="5" fillId="5" borderId="57" xfId="0" applyFont="1" applyFill="1" applyBorder="1" applyAlignment="1">
      <alignment horizontal="center" vertical="center" wrapText="1"/>
    </xf>
    <xf numFmtId="0" fontId="4" fillId="5" borderId="57" xfId="0" applyFont="1" applyFill="1" applyBorder="1" applyAlignment="1">
      <alignment horizontal="center" vertical="center" wrapText="1"/>
    </xf>
    <xf numFmtId="0" fontId="4" fillId="5" borderId="58" xfId="0" applyFont="1" applyFill="1" applyBorder="1" applyAlignment="1">
      <alignment horizontal="center" vertical="center" wrapText="1"/>
    </xf>
    <xf numFmtId="4" fontId="3" fillId="0" borderId="59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0" fontId="2" fillId="2" borderId="55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4" fontId="3" fillId="0" borderId="60" xfId="0" applyNumberFormat="1" applyFont="1" applyBorder="1" applyAlignment="1">
      <alignment horizontal="right" vertical="center"/>
    </xf>
    <xf numFmtId="0" fontId="7" fillId="0" borderId="61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left" vertical="center" wrapText="1"/>
    </xf>
    <xf numFmtId="0" fontId="2" fillId="4" borderId="69" xfId="0" applyFont="1" applyFill="1" applyBorder="1" applyAlignment="1">
      <alignment horizontal="right" vertical="center"/>
    </xf>
    <xf numFmtId="0" fontId="2" fillId="4" borderId="70" xfId="0" applyFont="1" applyFill="1" applyBorder="1" applyAlignment="1">
      <alignment horizontal="right" vertical="center"/>
    </xf>
    <xf numFmtId="0" fontId="2" fillId="4" borderId="71" xfId="0" applyFont="1" applyFill="1" applyBorder="1" applyAlignment="1">
      <alignment horizontal="right" vertical="center"/>
    </xf>
    <xf numFmtId="0" fontId="2" fillId="3" borderId="55" xfId="0" applyFont="1" applyFill="1" applyBorder="1" applyAlignment="1">
      <alignment horizontal="right" vertical="center"/>
    </xf>
    <xf numFmtId="0" fontId="2" fillId="3" borderId="27" xfId="0" applyFont="1" applyFill="1" applyBorder="1" applyAlignment="1">
      <alignment horizontal="right" vertical="center"/>
    </xf>
    <xf numFmtId="0" fontId="2" fillId="0" borderId="6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72" xfId="0" applyFont="1" applyFill="1" applyBorder="1" applyAlignment="1">
      <alignment horizontal="right" vertical="center"/>
    </xf>
    <xf numFmtId="0" fontId="2" fillId="2" borderId="63" xfId="0" applyFont="1" applyFill="1" applyBorder="1" applyAlignment="1">
      <alignment horizontal="right" vertical="center"/>
    </xf>
    <xf numFmtId="0" fontId="2" fillId="2" borderId="64" xfId="0" applyFont="1" applyFill="1" applyBorder="1" applyAlignment="1">
      <alignment horizontal="right" vertical="center"/>
    </xf>
    <xf numFmtId="4" fontId="2" fillId="0" borderId="65" xfId="0" applyNumberFormat="1" applyFont="1" applyFill="1" applyBorder="1" applyAlignment="1">
      <alignment vertical="center"/>
    </xf>
    <xf numFmtId="4" fontId="2" fillId="0" borderId="66" xfId="0" applyNumberFormat="1" applyFont="1" applyFill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topLeftCell="A43" zoomScaleNormal="100" workbookViewId="0">
      <selection activeCell="C60" sqref="C60"/>
    </sheetView>
  </sheetViews>
  <sheetFormatPr defaultRowHeight="12.75" x14ac:dyDescent="0.2"/>
  <cols>
    <col min="1" max="1" width="4.7109375" customWidth="1"/>
    <col min="2" max="2" width="6.7109375" customWidth="1"/>
    <col min="3" max="3" width="40.7109375" style="1" customWidth="1"/>
    <col min="4" max="4" width="6.7109375" style="1" customWidth="1"/>
    <col min="5" max="8" width="10.7109375" customWidth="1"/>
    <col min="9" max="9" width="8.7109375" customWidth="1"/>
    <col min="18" max="18" width="10.28515625" bestFit="1" customWidth="1"/>
  </cols>
  <sheetData>
    <row r="1" spans="1:9" ht="24.6" customHeight="1" thickTop="1" thickBot="1" x14ac:dyDescent="0.25">
      <c r="A1" s="103" t="s">
        <v>60</v>
      </c>
      <c r="B1" s="104"/>
      <c r="C1" s="105"/>
      <c r="D1" s="105"/>
      <c r="E1" s="105"/>
      <c r="F1" s="105"/>
      <c r="G1" s="105"/>
      <c r="H1" s="105"/>
      <c r="I1" s="106"/>
    </row>
    <row r="2" spans="1:9" ht="66.599999999999994" customHeight="1" thickBot="1" x14ac:dyDescent="0.25">
      <c r="A2" s="113" t="s">
        <v>66</v>
      </c>
      <c r="B2" s="114"/>
      <c r="C2" s="114"/>
      <c r="D2" s="114"/>
      <c r="E2" s="114"/>
      <c r="F2" s="114"/>
      <c r="G2" s="114"/>
      <c r="H2" s="114"/>
      <c r="I2" s="115"/>
    </row>
    <row r="3" spans="1:9" s="2" customFormat="1" ht="57" thickBot="1" x14ac:dyDescent="0.25">
      <c r="A3" s="58" t="s">
        <v>13</v>
      </c>
      <c r="B3" s="3" t="s">
        <v>20</v>
      </c>
      <c r="C3" s="3" t="s">
        <v>0</v>
      </c>
      <c r="D3" s="3" t="s">
        <v>1</v>
      </c>
      <c r="E3" s="4" t="s">
        <v>2</v>
      </c>
      <c r="F3" s="3" t="s">
        <v>3</v>
      </c>
      <c r="G3" s="3" t="s">
        <v>21</v>
      </c>
      <c r="H3" s="3" t="s">
        <v>22</v>
      </c>
      <c r="I3" s="59" t="s">
        <v>28</v>
      </c>
    </row>
    <row r="4" spans="1:9" ht="13.5" thickBot="1" x14ac:dyDescent="0.25">
      <c r="A4" s="121" t="s">
        <v>4</v>
      </c>
      <c r="B4" s="122"/>
      <c r="C4" s="122"/>
      <c r="D4" s="122"/>
      <c r="E4" s="122"/>
      <c r="F4" s="122"/>
      <c r="G4" s="122"/>
      <c r="H4" s="122"/>
      <c r="I4" s="107"/>
    </row>
    <row r="5" spans="1:9" ht="15" customHeight="1" x14ac:dyDescent="0.2">
      <c r="A5" s="60"/>
      <c r="B5" s="5"/>
      <c r="C5" s="96" t="s">
        <v>49</v>
      </c>
      <c r="D5" s="6"/>
      <c r="E5" s="7"/>
      <c r="F5" s="8"/>
      <c r="G5" s="9">
        <f>E5*F5</f>
        <v>0</v>
      </c>
      <c r="H5" s="111"/>
      <c r="I5" s="108"/>
    </row>
    <row r="6" spans="1:9" ht="15" customHeight="1" x14ac:dyDescent="0.2">
      <c r="A6" s="61"/>
      <c r="B6" s="10"/>
      <c r="C6" s="97" t="s">
        <v>50</v>
      </c>
      <c r="D6" s="12"/>
      <c r="E6" s="13"/>
      <c r="F6" s="14"/>
      <c r="G6" s="15">
        <f>E6*F6</f>
        <v>0</v>
      </c>
      <c r="H6" s="112"/>
      <c r="I6" s="108"/>
    </row>
    <row r="7" spans="1:9" ht="15" customHeight="1" x14ac:dyDescent="0.2">
      <c r="A7" s="61"/>
      <c r="B7" s="10"/>
      <c r="C7" s="11"/>
      <c r="D7" s="12"/>
      <c r="E7" s="13"/>
      <c r="F7" s="14"/>
      <c r="G7" s="15">
        <f>E7*F7</f>
        <v>0</v>
      </c>
      <c r="H7" s="112"/>
      <c r="I7" s="108"/>
    </row>
    <row r="8" spans="1:9" ht="15" customHeight="1" thickBot="1" x14ac:dyDescent="0.25">
      <c r="A8" s="62"/>
      <c r="B8" s="16"/>
      <c r="C8" s="17"/>
      <c r="D8" s="18"/>
      <c r="E8" s="19"/>
      <c r="F8" s="20"/>
      <c r="G8" s="21">
        <f>E8*F8</f>
        <v>0</v>
      </c>
      <c r="H8" s="112"/>
      <c r="I8" s="108"/>
    </row>
    <row r="9" spans="1:9" ht="15" customHeight="1" thickBot="1" x14ac:dyDescent="0.25">
      <c r="A9" s="63" t="s">
        <v>14</v>
      </c>
      <c r="B9" s="109" t="s">
        <v>8</v>
      </c>
      <c r="C9" s="109"/>
      <c r="D9" s="109"/>
      <c r="E9" s="109"/>
      <c r="F9" s="109"/>
      <c r="G9" s="110"/>
      <c r="H9" s="22">
        <f>SUM($G$5:$G$8)</f>
        <v>0</v>
      </c>
      <c r="I9" s="99" t="s">
        <v>61</v>
      </c>
    </row>
    <row r="10" spans="1:9" ht="15" customHeight="1" thickBot="1" x14ac:dyDescent="0.25">
      <c r="A10" s="123" t="s">
        <v>5</v>
      </c>
      <c r="B10" s="124"/>
      <c r="C10" s="124"/>
      <c r="D10" s="124"/>
      <c r="E10" s="124"/>
      <c r="F10" s="124"/>
      <c r="G10" s="124"/>
      <c r="H10" s="124"/>
      <c r="I10" s="102"/>
    </row>
    <row r="11" spans="1:9" ht="15" customHeight="1" x14ac:dyDescent="0.2">
      <c r="A11" s="60"/>
      <c r="B11" s="5"/>
      <c r="C11" s="96" t="s">
        <v>51</v>
      </c>
      <c r="D11" s="23"/>
      <c r="E11" s="7"/>
      <c r="F11" s="7"/>
      <c r="G11" s="9">
        <f t="shared" ref="G11:G20" si="0">E11*F11</f>
        <v>0</v>
      </c>
      <c r="H11" s="111"/>
      <c r="I11" s="102"/>
    </row>
    <row r="12" spans="1:9" ht="15" customHeight="1" x14ac:dyDescent="0.2">
      <c r="A12" s="61"/>
      <c r="B12" s="10"/>
      <c r="C12" s="97" t="s">
        <v>52</v>
      </c>
      <c r="D12" s="24"/>
      <c r="E12" s="13"/>
      <c r="F12" s="13"/>
      <c r="G12" s="15">
        <f t="shared" si="0"/>
        <v>0</v>
      </c>
      <c r="H12" s="112"/>
      <c r="I12" s="102"/>
    </row>
    <row r="13" spans="1:9" ht="15" customHeight="1" x14ac:dyDescent="0.2">
      <c r="A13" s="61"/>
      <c r="B13" s="10"/>
      <c r="C13" s="97" t="s">
        <v>62</v>
      </c>
      <c r="D13" s="94"/>
      <c r="E13" s="13"/>
      <c r="F13" s="13"/>
      <c r="G13" s="15">
        <f t="shared" si="0"/>
        <v>0</v>
      </c>
      <c r="H13" s="112"/>
      <c r="I13" s="102"/>
    </row>
    <row r="14" spans="1:9" ht="15" customHeight="1" x14ac:dyDescent="0.2">
      <c r="A14" s="61"/>
      <c r="B14" s="10"/>
      <c r="C14" s="97" t="s">
        <v>63</v>
      </c>
      <c r="D14" s="24"/>
      <c r="E14" s="13"/>
      <c r="F14" s="13"/>
      <c r="G14" s="15">
        <f t="shared" si="0"/>
        <v>0</v>
      </c>
      <c r="H14" s="112"/>
      <c r="I14" s="102"/>
    </row>
    <row r="15" spans="1:9" ht="15" customHeight="1" x14ac:dyDescent="0.2">
      <c r="A15" s="61"/>
      <c r="B15" s="10"/>
      <c r="C15" s="11"/>
      <c r="D15" s="24"/>
      <c r="E15" s="13"/>
      <c r="F15" s="13"/>
      <c r="G15" s="15">
        <f t="shared" si="0"/>
        <v>0</v>
      </c>
      <c r="H15" s="112"/>
      <c r="I15" s="102"/>
    </row>
    <row r="16" spans="1:9" ht="15" customHeight="1" x14ac:dyDescent="0.2">
      <c r="A16" s="61"/>
      <c r="B16" s="10"/>
      <c r="C16" s="11"/>
      <c r="D16" s="24"/>
      <c r="E16" s="13"/>
      <c r="F16" s="13"/>
      <c r="G16" s="15">
        <f t="shared" si="0"/>
        <v>0</v>
      </c>
      <c r="H16" s="112"/>
      <c r="I16" s="102"/>
    </row>
    <row r="17" spans="1:9" ht="15" customHeight="1" x14ac:dyDescent="0.2">
      <c r="A17" s="61"/>
      <c r="B17" s="10"/>
      <c r="C17" s="11"/>
      <c r="D17" s="24"/>
      <c r="E17" s="13"/>
      <c r="F17" s="13"/>
      <c r="G17" s="15">
        <f t="shared" si="0"/>
        <v>0</v>
      </c>
      <c r="H17" s="112"/>
      <c r="I17" s="102"/>
    </row>
    <row r="18" spans="1:9" ht="15" customHeight="1" x14ac:dyDescent="0.2">
      <c r="A18" s="61"/>
      <c r="B18" s="10"/>
      <c r="C18" s="11"/>
      <c r="D18" s="24"/>
      <c r="E18" s="13"/>
      <c r="F18" s="13"/>
      <c r="G18" s="15">
        <f t="shared" si="0"/>
        <v>0</v>
      </c>
      <c r="H18" s="112"/>
      <c r="I18" s="102"/>
    </row>
    <row r="19" spans="1:9" ht="15" customHeight="1" x14ac:dyDescent="0.2">
      <c r="A19" s="61"/>
      <c r="B19" s="10"/>
      <c r="C19" s="11"/>
      <c r="D19" s="24"/>
      <c r="E19" s="13"/>
      <c r="F19" s="13"/>
      <c r="G19" s="15">
        <f t="shared" si="0"/>
        <v>0</v>
      </c>
      <c r="H19" s="112"/>
      <c r="I19" s="102"/>
    </row>
    <row r="20" spans="1:9" ht="15" customHeight="1" thickBot="1" x14ac:dyDescent="0.25">
      <c r="A20" s="64"/>
      <c r="B20" s="25"/>
      <c r="C20" s="26"/>
      <c r="D20" s="27"/>
      <c r="E20" s="28"/>
      <c r="F20" s="28"/>
      <c r="G20" s="29">
        <f t="shared" si="0"/>
        <v>0</v>
      </c>
      <c r="H20" s="125"/>
      <c r="I20" s="102"/>
    </row>
    <row r="21" spans="1:9" ht="15" customHeight="1" thickBot="1" x14ac:dyDescent="0.25">
      <c r="A21" s="65" t="s">
        <v>15</v>
      </c>
      <c r="B21" s="130" t="s">
        <v>9</v>
      </c>
      <c r="C21" s="130"/>
      <c r="D21" s="130"/>
      <c r="E21" s="130"/>
      <c r="F21" s="130"/>
      <c r="G21" s="131"/>
      <c r="H21" s="30">
        <f>SUM($G$11:$G$20)</f>
        <v>0</v>
      </c>
      <c r="I21" s="99" t="s">
        <v>61</v>
      </c>
    </row>
    <row r="22" spans="1:9" ht="15" customHeight="1" thickBot="1" x14ac:dyDescent="0.25">
      <c r="A22" s="126" t="s">
        <v>6</v>
      </c>
      <c r="B22" s="127"/>
      <c r="C22" s="127"/>
      <c r="D22" s="127"/>
      <c r="E22" s="127"/>
      <c r="F22" s="127"/>
      <c r="G22" s="127"/>
      <c r="H22" s="127"/>
      <c r="I22" s="102"/>
    </row>
    <row r="23" spans="1:9" ht="15" customHeight="1" x14ac:dyDescent="0.2">
      <c r="A23" s="66"/>
      <c r="B23" s="98" t="s">
        <v>64</v>
      </c>
      <c r="C23" s="31"/>
      <c r="D23" s="32"/>
      <c r="E23" s="33"/>
      <c r="F23" s="33"/>
      <c r="G23" s="34">
        <f>E23*F23</f>
        <v>0</v>
      </c>
      <c r="H23" s="111"/>
      <c r="I23" s="102"/>
    </row>
    <row r="24" spans="1:9" ht="15" customHeight="1" x14ac:dyDescent="0.2">
      <c r="A24" s="67"/>
      <c r="B24" s="97" t="s">
        <v>53</v>
      </c>
      <c r="C24" s="11"/>
      <c r="D24" s="24"/>
      <c r="E24" s="13"/>
      <c r="F24" s="13"/>
      <c r="G24" s="15">
        <f>E24*F24</f>
        <v>0</v>
      </c>
      <c r="H24" s="112"/>
      <c r="I24" s="102"/>
    </row>
    <row r="25" spans="1:9" ht="15" customHeight="1" x14ac:dyDescent="0.2">
      <c r="A25" s="67"/>
      <c r="B25" s="97" t="s">
        <v>54</v>
      </c>
      <c r="C25" s="11"/>
      <c r="D25" s="24"/>
      <c r="E25" s="13"/>
      <c r="F25" s="13"/>
      <c r="G25" s="15">
        <f>E25*F25</f>
        <v>0</v>
      </c>
      <c r="H25" s="112"/>
      <c r="I25" s="102"/>
    </row>
    <row r="26" spans="1:9" ht="15" customHeight="1" x14ac:dyDescent="0.2">
      <c r="A26" s="67"/>
      <c r="B26" s="97" t="s">
        <v>55</v>
      </c>
      <c r="C26" s="11"/>
      <c r="D26" s="24"/>
      <c r="E26" s="13"/>
      <c r="F26" s="13"/>
      <c r="G26" s="15">
        <f>E26*F26</f>
        <v>0</v>
      </c>
      <c r="H26" s="112"/>
      <c r="I26" s="102"/>
    </row>
    <row r="27" spans="1:9" ht="15" customHeight="1" thickBot="1" x14ac:dyDescent="0.25">
      <c r="A27" s="68"/>
      <c r="B27" s="36"/>
      <c r="C27" s="17"/>
      <c r="D27" s="37"/>
      <c r="E27" s="19"/>
      <c r="F27" s="19"/>
      <c r="G27" s="21">
        <f>E27*F27</f>
        <v>0</v>
      </c>
      <c r="H27" s="112"/>
      <c r="I27" s="102"/>
    </row>
    <row r="28" spans="1:9" ht="15" customHeight="1" thickBot="1" x14ac:dyDescent="0.25">
      <c r="A28" s="63" t="s">
        <v>16</v>
      </c>
      <c r="B28" s="109" t="s">
        <v>10</v>
      </c>
      <c r="C28" s="109"/>
      <c r="D28" s="109"/>
      <c r="E28" s="109"/>
      <c r="F28" s="109"/>
      <c r="G28" s="110"/>
      <c r="H28" s="22">
        <f>SUM($G$23:$G$27)</f>
        <v>0</v>
      </c>
      <c r="I28" s="99" t="s">
        <v>61</v>
      </c>
    </row>
    <row r="29" spans="1:9" ht="15" customHeight="1" thickBot="1" x14ac:dyDescent="0.25">
      <c r="A29" s="136" t="s">
        <v>30</v>
      </c>
      <c r="B29" s="137"/>
      <c r="C29" s="137"/>
      <c r="D29" s="137"/>
      <c r="E29" s="137"/>
      <c r="F29" s="137"/>
      <c r="G29" s="137"/>
      <c r="H29" s="137"/>
      <c r="I29" s="102"/>
    </row>
    <row r="30" spans="1:9" ht="15" customHeight="1" x14ac:dyDescent="0.2">
      <c r="A30" s="66"/>
      <c r="B30" s="98" t="s">
        <v>56</v>
      </c>
      <c r="C30" s="96"/>
      <c r="D30" s="32" t="s">
        <v>42</v>
      </c>
      <c r="E30" s="33">
        <f>H21+H9</f>
        <v>0</v>
      </c>
      <c r="F30" s="33">
        <v>0.02</v>
      </c>
      <c r="G30" s="34">
        <f>E30*F30</f>
        <v>0</v>
      </c>
      <c r="H30" s="111"/>
      <c r="I30" s="102"/>
    </row>
    <row r="31" spans="1:9" ht="15" customHeight="1" x14ac:dyDescent="0.2">
      <c r="A31" s="67"/>
      <c r="B31" s="97" t="s">
        <v>57</v>
      </c>
      <c r="D31" s="24"/>
      <c r="E31" s="13"/>
      <c r="F31" s="13"/>
      <c r="G31" s="15">
        <f>E31*F31</f>
        <v>0</v>
      </c>
      <c r="H31" s="112"/>
      <c r="I31" s="102"/>
    </row>
    <row r="32" spans="1:9" ht="15" customHeight="1" x14ac:dyDescent="0.2">
      <c r="A32" s="67"/>
      <c r="B32" s="97" t="s">
        <v>54</v>
      </c>
      <c r="C32" s="97"/>
      <c r="D32" s="24"/>
      <c r="E32" s="13"/>
      <c r="F32" s="13"/>
      <c r="G32" s="15">
        <f>E32*F32</f>
        <v>0</v>
      </c>
      <c r="H32" s="112"/>
      <c r="I32" s="102"/>
    </row>
    <row r="33" spans="1:18" ht="15" customHeight="1" x14ac:dyDescent="0.2">
      <c r="A33" s="67"/>
      <c r="B33" s="97" t="s">
        <v>55</v>
      </c>
      <c r="C33" s="11"/>
      <c r="D33" s="24"/>
      <c r="E33" s="13"/>
      <c r="F33" s="13"/>
      <c r="G33" s="15">
        <f>E33*F33</f>
        <v>0</v>
      </c>
      <c r="H33" s="112"/>
      <c r="I33" s="102"/>
    </row>
    <row r="34" spans="1:18" ht="15" customHeight="1" thickBot="1" x14ac:dyDescent="0.25">
      <c r="A34" s="68"/>
      <c r="B34" s="36"/>
      <c r="C34" s="17"/>
      <c r="D34" s="37"/>
      <c r="E34" s="19"/>
      <c r="F34" s="19"/>
      <c r="G34" s="21">
        <f>E34*F34</f>
        <v>0</v>
      </c>
      <c r="H34" s="112"/>
      <c r="I34" s="102"/>
    </row>
    <row r="35" spans="1:18" ht="15" customHeight="1" thickBot="1" x14ac:dyDescent="0.25">
      <c r="A35" s="63" t="s">
        <v>17</v>
      </c>
      <c r="B35" s="109" t="s">
        <v>11</v>
      </c>
      <c r="C35" s="109"/>
      <c r="D35" s="109"/>
      <c r="E35" s="109"/>
      <c r="F35" s="109"/>
      <c r="G35" s="110"/>
      <c r="H35" s="22">
        <f>SUM($G$30:$G$34)</f>
        <v>0</v>
      </c>
      <c r="I35" s="99" t="s">
        <v>61</v>
      </c>
      <c r="R35" s="92"/>
    </row>
    <row r="36" spans="1:18" ht="15" customHeight="1" thickBot="1" x14ac:dyDescent="0.25">
      <c r="A36" s="126" t="s">
        <v>7</v>
      </c>
      <c r="B36" s="127"/>
      <c r="C36" s="127"/>
      <c r="D36" s="127"/>
      <c r="E36" s="127"/>
      <c r="F36" s="127"/>
      <c r="G36" s="127"/>
      <c r="H36" s="127"/>
      <c r="I36" s="102"/>
    </row>
    <row r="37" spans="1:18" ht="15" customHeight="1" x14ac:dyDescent="0.2">
      <c r="A37" s="66"/>
      <c r="B37" s="98" t="s">
        <v>58</v>
      </c>
      <c r="C37" s="31"/>
      <c r="D37" s="32"/>
      <c r="E37" s="33"/>
      <c r="F37" s="33"/>
      <c r="G37" s="34">
        <f>E37*F37</f>
        <v>0</v>
      </c>
      <c r="H37" s="111"/>
      <c r="I37" s="102"/>
    </row>
    <row r="38" spans="1:18" ht="15" customHeight="1" x14ac:dyDescent="0.2">
      <c r="A38" s="67"/>
      <c r="B38" s="98" t="s">
        <v>59</v>
      </c>
      <c r="C38" s="11"/>
      <c r="D38" s="24"/>
      <c r="E38" s="13"/>
      <c r="F38" s="13"/>
      <c r="G38" s="15">
        <f>E38*F38</f>
        <v>0</v>
      </c>
      <c r="H38" s="112"/>
      <c r="I38" s="102"/>
    </row>
    <row r="39" spans="1:18" ht="15" customHeight="1" x14ac:dyDescent="0.2">
      <c r="A39" s="67"/>
      <c r="B39" s="98" t="s">
        <v>42</v>
      </c>
      <c r="C39" s="11"/>
      <c r="D39" s="24"/>
      <c r="E39" s="13"/>
      <c r="F39" s="13"/>
      <c r="G39" s="15">
        <f>E39*F39</f>
        <v>0</v>
      </c>
      <c r="H39" s="112"/>
      <c r="I39" s="102"/>
    </row>
    <row r="40" spans="1:18" ht="15" customHeight="1" x14ac:dyDescent="0.2">
      <c r="A40" s="67"/>
      <c r="B40" s="35"/>
      <c r="C40" s="11"/>
      <c r="D40" s="24"/>
      <c r="E40" s="13"/>
      <c r="F40" s="13"/>
      <c r="G40" s="15">
        <f>E40*F40</f>
        <v>0</v>
      </c>
      <c r="H40" s="112"/>
      <c r="I40" s="102"/>
    </row>
    <row r="41" spans="1:18" ht="15" customHeight="1" thickBot="1" x14ac:dyDescent="0.25">
      <c r="A41" s="68"/>
      <c r="B41" s="36"/>
      <c r="C41" s="17"/>
      <c r="D41" s="37"/>
      <c r="E41" s="19"/>
      <c r="F41" s="19"/>
      <c r="G41" s="21">
        <f>E41*F41</f>
        <v>0</v>
      </c>
      <c r="H41" s="112"/>
      <c r="I41" s="102"/>
    </row>
    <row r="42" spans="1:18" ht="15" customHeight="1" thickBot="1" x14ac:dyDescent="0.25">
      <c r="A42" s="69" t="s">
        <v>18</v>
      </c>
      <c r="B42" s="132" t="s">
        <v>12</v>
      </c>
      <c r="C42" s="132"/>
      <c r="D42" s="132"/>
      <c r="E42" s="132"/>
      <c r="F42" s="132"/>
      <c r="G42" s="133"/>
      <c r="H42" s="44">
        <f>SUM($G$37:$G$41)</f>
        <v>0</v>
      </c>
      <c r="I42" s="70"/>
    </row>
    <row r="43" spans="1:18" ht="15" customHeight="1" thickBot="1" x14ac:dyDescent="0.25">
      <c r="A43" s="71" t="s">
        <v>23</v>
      </c>
      <c r="B43" s="119" t="s">
        <v>19</v>
      </c>
      <c r="C43" s="119"/>
      <c r="D43" s="119"/>
      <c r="E43" s="119"/>
      <c r="F43" s="119"/>
      <c r="G43" s="120"/>
      <c r="H43" s="45">
        <f>SUM($H$9+$H$21+$H$28+$H$35+$H$42)</f>
        <v>0</v>
      </c>
      <c r="I43" s="72"/>
      <c r="K43" s="89"/>
    </row>
    <row r="44" spans="1:18" ht="15" customHeight="1" x14ac:dyDescent="0.2">
      <c r="A44" s="73" t="s">
        <v>24</v>
      </c>
      <c r="B44" s="128" t="s">
        <v>31</v>
      </c>
      <c r="C44" s="129"/>
      <c r="D44" s="129"/>
      <c r="E44" s="129"/>
      <c r="F44" s="42">
        <v>0.17499999999999999</v>
      </c>
      <c r="G44" s="43">
        <f>F44*H43</f>
        <v>0</v>
      </c>
      <c r="H44" s="134"/>
      <c r="I44" s="74"/>
    </row>
    <row r="45" spans="1:18" ht="15" customHeight="1" thickBot="1" x14ac:dyDescent="0.25">
      <c r="A45" s="75" t="s">
        <v>25</v>
      </c>
      <c r="B45" s="100" t="s">
        <v>29</v>
      </c>
      <c r="C45" s="101"/>
      <c r="D45" s="101"/>
      <c r="E45" s="101"/>
      <c r="F45" s="38">
        <v>0.1</v>
      </c>
      <c r="G45" s="39">
        <f>$F$45*($H$43+$G$44)</f>
        <v>0</v>
      </c>
      <c r="H45" s="135"/>
      <c r="I45" s="76"/>
    </row>
    <row r="46" spans="1:18" ht="15" customHeight="1" thickBot="1" x14ac:dyDescent="0.25">
      <c r="A46" s="71" t="s">
        <v>26</v>
      </c>
      <c r="B46" s="119" t="s">
        <v>46</v>
      </c>
      <c r="C46" s="119"/>
      <c r="D46" s="119"/>
      <c r="E46" s="119"/>
      <c r="F46" s="119"/>
      <c r="G46" s="120"/>
      <c r="H46" s="40">
        <f>SUM(G44:G45)</f>
        <v>0</v>
      </c>
      <c r="I46" s="76"/>
      <c r="K46" s="89"/>
      <c r="M46" s="89"/>
      <c r="O46" s="89"/>
    </row>
    <row r="47" spans="1:18" ht="15" customHeight="1" thickBot="1" x14ac:dyDescent="0.25">
      <c r="A47" s="77" t="s">
        <v>27</v>
      </c>
      <c r="B47" s="116" t="s">
        <v>47</v>
      </c>
      <c r="C47" s="117"/>
      <c r="D47" s="117"/>
      <c r="E47" s="117"/>
      <c r="F47" s="117"/>
      <c r="G47" s="118"/>
      <c r="H47" s="41">
        <f>SUM($H$43+$H$46)</f>
        <v>0</v>
      </c>
      <c r="I47" s="78"/>
      <c r="K47" s="89"/>
    </row>
    <row r="48" spans="1:18" ht="13.5" thickBot="1" x14ac:dyDescent="0.25">
      <c r="A48" s="79"/>
      <c r="B48" s="80"/>
      <c r="C48" s="81"/>
      <c r="D48" s="81"/>
      <c r="E48" s="55" t="s">
        <v>45</v>
      </c>
      <c r="F48" s="90"/>
      <c r="G48" s="90"/>
      <c r="H48" s="91">
        <f>ROUND(H47,1)</f>
        <v>0</v>
      </c>
      <c r="I48" s="82"/>
      <c r="K48" s="89"/>
      <c r="L48" s="95"/>
    </row>
    <row r="49" spans="1:14" x14ac:dyDescent="0.2">
      <c r="A49" s="83" t="s">
        <v>43</v>
      </c>
      <c r="B49" s="80"/>
      <c r="C49" s="81"/>
      <c r="D49" s="81"/>
      <c r="E49" s="80"/>
      <c r="F49" s="80"/>
      <c r="G49" s="80"/>
      <c r="H49" s="80"/>
      <c r="I49" s="82"/>
      <c r="M49" s="95"/>
      <c r="N49" s="95"/>
    </row>
    <row r="50" spans="1:14" x14ac:dyDescent="0.2">
      <c r="A50" s="79"/>
      <c r="B50" s="80"/>
      <c r="C50" s="81"/>
      <c r="D50" s="81"/>
      <c r="E50" s="80"/>
      <c r="F50" s="80"/>
      <c r="G50" s="80"/>
      <c r="H50" s="80"/>
      <c r="I50" s="82"/>
    </row>
    <row r="51" spans="1:14" x14ac:dyDescent="0.2">
      <c r="A51" s="84" t="s">
        <v>44</v>
      </c>
      <c r="B51" s="56"/>
      <c r="C51" s="57"/>
      <c r="D51" s="81"/>
      <c r="E51" s="80"/>
      <c r="F51" t="s">
        <v>65</v>
      </c>
      <c r="G51" s="80"/>
      <c r="H51" s="80"/>
      <c r="I51" s="82"/>
    </row>
    <row r="52" spans="1:14" x14ac:dyDescent="0.2">
      <c r="A52" s="79"/>
      <c r="B52" s="80"/>
      <c r="C52" s="81"/>
      <c r="D52" s="81"/>
      <c r="E52" s="80"/>
      <c r="F52" s="80"/>
      <c r="G52" s="80"/>
      <c r="H52" s="80"/>
      <c r="I52" s="82"/>
    </row>
    <row r="53" spans="1:14" x14ac:dyDescent="0.2">
      <c r="A53" s="93"/>
      <c r="B53" s="80"/>
      <c r="C53" s="138" t="s">
        <v>48</v>
      </c>
      <c r="D53" s="81"/>
      <c r="F53" s="80"/>
      <c r="G53" s="80"/>
      <c r="H53" s="80"/>
      <c r="I53" s="82"/>
    </row>
    <row r="54" spans="1:14" ht="13.5" thickBot="1" x14ac:dyDescent="0.25">
      <c r="A54" s="85"/>
      <c r="B54" s="86"/>
      <c r="C54" s="87"/>
      <c r="D54" s="87"/>
      <c r="E54" s="86"/>
      <c r="F54" s="86"/>
      <c r="G54" s="86"/>
      <c r="H54" s="86"/>
      <c r="I54" s="88"/>
    </row>
    <row r="55" spans="1:14" ht="13.5" thickTop="1" x14ac:dyDescent="0.2"/>
  </sheetData>
  <mergeCells count="28">
    <mergeCell ref="B47:G47"/>
    <mergeCell ref="B46:G46"/>
    <mergeCell ref="A4:H4"/>
    <mergeCell ref="H5:H8"/>
    <mergeCell ref="A10:H10"/>
    <mergeCell ref="H11:H20"/>
    <mergeCell ref="A22:H22"/>
    <mergeCell ref="H23:H27"/>
    <mergeCell ref="B44:E44"/>
    <mergeCell ref="B21:G21"/>
    <mergeCell ref="B42:G42"/>
    <mergeCell ref="A36:H36"/>
    <mergeCell ref="H37:H41"/>
    <mergeCell ref="H44:H45"/>
    <mergeCell ref="A29:H29"/>
    <mergeCell ref="B43:G43"/>
    <mergeCell ref="B45:E45"/>
    <mergeCell ref="I36:I41"/>
    <mergeCell ref="A1:I1"/>
    <mergeCell ref="I4:I8"/>
    <mergeCell ref="I10:I20"/>
    <mergeCell ref="B9:G9"/>
    <mergeCell ref="B28:G28"/>
    <mergeCell ref="I22:I27"/>
    <mergeCell ref="I29:I34"/>
    <mergeCell ref="H30:H34"/>
    <mergeCell ref="A2:I2"/>
    <mergeCell ref="B35:G35"/>
  </mergeCells>
  <phoneticPr fontId="1" type="noConversion"/>
  <printOptions horizontalCentered="1" verticalCentered="1"/>
  <pageMargins left="0.39370078740157483" right="0.39370078740157483" top="0.19685039370078741" bottom="0.19685039370078741" header="0.11811023622047245" footer="0.11811023622047245"/>
  <pageSetup paperSize="9" scale="86" orientation="portrait" r:id="rId1"/>
  <headerFooter alignWithMargins="0">
    <oddHeader>&amp;LAllegato A al Capitolato Tecnico Prestazionale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8" sqref="E8"/>
    </sheetView>
  </sheetViews>
  <sheetFormatPr defaultRowHeight="12.75" x14ac:dyDescent="0.2"/>
  <cols>
    <col min="1" max="6" width="11.85546875" customWidth="1"/>
  </cols>
  <sheetData>
    <row r="1" spans="1:6" x14ac:dyDescent="0.2">
      <c r="A1" t="s">
        <v>32</v>
      </c>
    </row>
    <row r="2" spans="1:6" x14ac:dyDescent="0.2">
      <c r="A2" t="s">
        <v>33</v>
      </c>
    </row>
    <row r="3" spans="1:6" ht="45" x14ac:dyDescent="0.2">
      <c r="A3" s="46" t="s">
        <v>34</v>
      </c>
      <c r="B3" s="47" t="s">
        <v>35</v>
      </c>
      <c r="C3" s="46" t="s">
        <v>36</v>
      </c>
      <c r="D3" s="47" t="s">
        <v>37</v>
      </c>
      <c r="E3" s="47" t="s">
        <v>38</v>
      </c>
      <c r="F3" s="47" t="s">
        <v>39</v>
      </c>
    </row>
    <row r="4" spans="1:6" x14ac:dyDescent="0.2">
      <c r="A4" s="48">
        <v>1</v>
      </c>
      <c r="B4" s="49">
        <f t="shared" ref="B4:B13" si="0">D4-C4</f>
        <v>1297.81</v>
      </c>
      <c r="C4" s="50">
        <v>1.3</v>
      </c>
      <c r="D4" s="49">
        <v>1299.1099999999999</v>
      </c>
      <c r="E4" s="51">
        <v>17.3</v>
      </c>
      <c r="F4" s="51">
        <f>(E4*D4)/B4</f>
        <v>17.317329193025174</v>
      </c>
    </row>
    <row r="5" spans="1:6" x14ac:dyDescent="0.2">
      <c r="A5" s="48">
        <v>2</v>
      </c>
      <c r="B5" s="49">
        <f t="shared" si="0"/>
        <v>1432.58</v>
      </c>
      <c r="C5" s="50">
        <v>1.43</v>
      </c>
      <c r="D5" s="50">
        <v>1434.01</v>
      </c>
      <c r="E5" s="51">
        <v>19.09</v>
      </c>
      <c r="F5" s="51">
        <f t="shared" ref="F5:F10" si="1">(E5*D5)/B5</f>
        <v>19.109055619930476</v>
      </c>
    </row>
    <row r="6" spans="1:6" x14ac:dyDescent="0.2">
      <c r="A6" s="48">
        <v>3</v>
      </c>
      <c r="B6" s="49">
        <f t="shared" si="0"/>
        <v>1588.63</v>
      </c>
      <c r="C6" s="50">
        <v>1.59</v>
      </c>
      <c r="D6" s="50">
        <v>1590.22</v>
      </c>
      <c r="E6" s="51">
        <v>21.16</v>
      </c>
      <c r="F6" s="51">
        <f t="shared" si="1"/>
        <v>21.181178247924311</v>
      </c>
    </row>
    <row r="7" spans="1:6" x14ac:dyDescent="0.2">
      <c r="A7" s="48" t="s">
        <v>40</v>
      </c>
      <c r="B7" s="49">
        <f t="shared" si="0"/>
        <v>1622.96</v>
      </c>
      <c r="C7" s="50">
        <v>1.62</v>
      </c>
      <c r="D7" s="50">
        <v>1624.58</v>
      </c>
      <c r="E7" s="51">
        <v>21.59</v>
      </c>
      <c r="F7" s="51">
        <f t="shared" si="1"/>
        <v>21.611550623552024</v>
      </c>
    </row>
    <row r="8" spans="1:6" x14ac:dyDescent="0.2">
      <c r="A8" s="48">
        <v>4</v>
      </c>
      <c r="B8" s="49">
        <f t="shared" si="0"/>
        <v>1657.28</v>
      </c>
      <c r="C8" s="50">
        <v>1.66</v>
      </c>
      <c r="D8" s="50">
        <v>1658.94</v>
      </c>
      <c r="E8" s="51">
        <v>22.09</v>
      </c>
      <c r="F8" s="51">
        <f t="shared" si="1"/>
        <v>22.112126255068549</v>
      </c>
    </row>
    <row r="9" spans="1:6" x14ac:dyDescent="0.2">
      <c r="A9" s="48">
        <v>5</v>
      </c>
      <c r="B9" s="49">
        <f t="shared" si="0"/>
        <v>1774.89</v>
      </c>
      <c r="C9" s="50">
        <v>1.77</v>
      </c>
      <c r="D9" s="50">
        <v>1776.66</v>
      </c>
      <c r="E9" s="51">
        <v>23.65</v>
      </c>
      <c r="F9" s="51">
        <f t="shared" si="1"/>
        <v>23.673584841877524</v>
      </c>
    </row>
    <row r="10" spans="1:6" x14ac:dyDescent="0.2">
      <c r="A10" s="48" t="s">
        <v>41</v>
      </c>
      <c r="B10" s="49">
        <f t="shared" si="0"/>
        <v>1902.4199999999998</v>
      </c>
      <c r="C10" s="50">
        <v>1.9</v>
      </c>
      <c r="D10" s="50">
        <v>1904.32</v>
      </c>
      <c r="E10" s="51">
        <v>25.34</v>
      </c>
      <c r="F10" s="51">
        <f t="shared" si="1"/>
        <v>25.365307765898173</v>
      </c>
    </row>
    <row r="11" spans="1:6" x14ac:dyDescent="0.2">
      <c r="A11" s="48">
        <v>6</v>
      </c>
      <c r="B11" s="49">
        <f t="shared" si="0"/>
        <v>2040.98</v>
      </c>
      <c r="C11" s="50">
        <v>2.04</v>
      </c>
      <c r="D11" s="50">
        <v>2043.02</v>
      </c>
      <c r="E11" s="49"/>
      <c r="F11" s="49"/>
    </row>
    <row r="12" spans="1:6" x14ac:dyDescent="0.2">
      <c r="A12" s="48">
        <v>7</v>
      </c>
      <c r="B12" s="49">
        <f t="shared" si="0"/>
        <v>2278.56</v>
      </c>
      <c r="C12" s="50">
        <v>2.2799999999999998</v>
      </c>
      <c r="D12" s="50">
        <v>2280.84</v>
      </c>
      <c r="E12" s="49"/>
      <c r="F12" s="49"/>
    </row>
    <row r="13" spans="1:6" x14ac:dyDescent="0.2">
      <c r="A13" s="52">
        <v>8</v>
      </c>
      <c r="B13" s="53">
        <f t="shared" si="0"/>
        <v>2333.17</v>
      </c>
      <c r="C13" s="54">
        <v>2.33</v>
      </c>
      <c r="D13" s="54">
        <v>2335.5</v>
      </c>
      <c r="E13" s="53"/>
      <c r="F13" s="53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C.O.D.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MARZANO PAOLO</dc:creator>
  <cp:lastModifiedBy>PELLINGRA ANTONINO</cp:lastModifiedBy>
  <cp:lastPrinted>2018-03-16T09:25:41Z</cp:lastPrinted>
  <dcterms:created xsi:type="dcterms:W3CDTF">2007-05-17T13:05:56Z</dcterms:created>
  <dcterms:modified xsi:type="dcterms:W3CDTF">2018-03-30T09:20:09Z</dcterms:modified>
</cp:coreProperties>
</file>