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Bologna-909\URM\MercatoElettronico\RDO\CANCELLERIA\2021\"/>
    </mc:Choice>
  </mc:AlternateContent>
  <bookViews>
    <workbookView xWindow="0" yWindow="0" windowWidth="24375" windowHeight="10920" firstSheet="1" activeTab="1"/>
  </bookViews>
  <sheets>
    <sheet name="indicazioni" sheetId="5" r:id="rId1"/>
    <sheet name="Cancelleria" sheetId="1" r:id="rId2"/>
    <sheet name="Foglio1" sheetId="6" r:id="rId3"/>
    <sheet name="Foglio2" sheetId="7" r:id="rId4"/>
  </sheets>
  <definedNames>
    <definedName name="_xlnm._FilterDatabase" localSheetId="1" hidden="1">Cancelleria!$B$3:$F$183</definedName>
    <definedName name="_xlnm.Print_Area" localSheetId="1">Cancelleria!$A$2:$L$187</definedName>
    <definedName name="_xlnm.Print_Area" localSheetId="2">Foglio1!$A$1:$AL$183</definedName>
    <definedName name="_xlnm.Print_Titles" localSheetId="1">Cancelleria!$2:$3</definedName>
    <definedName name="_xlnm.Print_Titles" localSheetId="2">Foglio1!$2:$2</definedName>
  </definedNames>
  <calcPr calcId="162913"/>
</workbook>
</file>

<file path=xl/calcChain.xml><?xml version="1.0" encoding="utf-8"?>
<calcChain xmlns="http://schemas.openxmlformats.org/spreadsheetml/2006/main">
  <c r="J183" i="1" l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85" i="1" s="1"/>
  <c r="AK182" i="6" l="1"/>
  <c r="AL182" i="6" s="1"/>
  <c r="AK181" i="6"/>
  <c r="AL181" i="6" s="1"/>
  <c r="AK180" i="6"/>
  <c r="AL180" i="6" s="1"/>
  <c r="AK179" i="6"/>
  <c r="AL179" i="6" s="1"/>
  <c r="AK178" i="6"/>
  <c r="AL178" i="6" s="1"/>
  <c r="AK177" i="6"/>
  <c r="AL177" i="6" s="1"/>
  <c r="AK176" i="6"/>
  <c r="AL176" i="6" s="1"/>
  <c r="AK175" i="6"/>
  <c r="AL175" i="6" s="1"/>
  <c r="AK174" i="6"/>
  <c r="AL174" i="6" s="1"/>
  <c r="AK173" i="6"/>
  <c r="AL173" i="6" s="1"/>
  <c r="AK172" i="6"/>
  <c r="AL172" i="6" s="1"/>
  <c r="AK171" i="6"/>
  <c r="AL171" i="6" s="1"/>
  <c r="AK170" i="6"/>
  <c r="AL170" i="6" s="1"/>
  <c r="AK169" i="6"/>
  <c r="AL169" i="6" s="1"/>
  <c r="AK168" i="6"/>
  <c r="AL168" i="6" s="1"/>
  <c r="AK167" i="6"/>
  <c r="AL167" i="6" s="1"/>
  <c r="AK166" i="6"/>
  <c r="AL166" i="6" s="1"/>
  <c r="AK165" i="6"/>
  <c r="AL165" i="6" s="1"/>
  <c r="AK164" i="6"/>
  <c r="AL164" i="6" s="1"/>
  <c r="AK163" i="6"/>
  <c r="AL163" i="6" s="1"/>
  <c r="AK162" i="6"/>
  <c r="AL162" i="6" s="1"/>
  <c r="AK161" i="6"/>
  <c r="AL161" i="6" s="1"/>
  <c r="AK160" i="6"/>
  <c r="AL160" i="6" s="1"/>
  <c r="AK159" i="6"/>
  <c r="AL159" i="6" s="1"/>
  <c r="AK158" i="6"/>
  <c r="AL158" i="6" s="1"/>
  <c r="AK157" i="6"/>
  <c r="AL157" i="6" s="1"/>
  <c r="AK156" i="6"/>
  <c r="AL156" i="6" s="1"/>
  <c r="AK155" i="6"/>
  <c r="AL155" i="6" s="1"/>
  <c r="AK154" i="6"/>
  <c r="AL154" i="6" s="1"/>
  <c r="AK153" i="6"/>
  <c r="AL153" i="6" s="1"/>
  <c r="AK152" i="6"/>
  <c r="AL152" i="6" s="1"/>
  <c r="AK151" i="6"/>
  <c r="AL151" i="6" s="1"/>
  <c r="AK150" i="6"/>
  <c r="AL150" i="6" s="1"/>
  <c r="AK149" i="6"/>
  <c r="AL149" i="6" s="1"/>
  <c r="AK148" i="6"/>
  <c r="AL148" i="6" s="1"/>
  <c r="AK147" i="6"/>
  <c r="AL147" i="6" s="1"/>
  <c r="AK146" i="6"/>
  <c r="AL146" i="6" s="1"/>
  <c r="AK145" i="6"/>
  <c r="AL145" i="6" s="1"/>
  <c r="AK144" i="6"/>
  <c r="AL144" i="6" s="1"/>
  <c r="AK143" i="6"/>
  <c r="AL143" i="6" s="1"/>
  <c r="AK142" i="6"/>
  <c r="AL142" i="6" s="1"/>
  <c r="AK141" i="6"/>
  <c r="AL141" i="6" s="1"/>
  <c r="AK140" i="6"/>
  <c r="AL140" i="6" s="1"/>
  <c r="AK139" i="6"/>
  <c r="AL139" i="6" s="1"/>
  <c r="AK138" i="6"/>
  <c r="AL138" i="6" s="1"/>
  <c r="AK137" i="6"/>
  <c r="AL137" i="6" s="1"/>
  <c r="AK136" i="6"/>
  <c r="AL136" i="6" s="1"/>
  <c r="AK135" i="6"/>
  <c r="AL135" i="6" s="1"/>
  <c r="AK134" i="6"/>
  <c r="AL134" i="6" s="1"/>
  <c r="AK133" i="6"/>
  <c r="AL133" i="6" s="1"/>
  <c r="AK132" i="6"/>
  <c r="AL132" i="6" s="1"/>
  <c r="AK131" i="6"/>
  <c r="AL131" i="6" s="1"/>
  <c r="AK130" i="6"/>
  <c r="AL130" i="6" s="1"/>
  <c r="AK129" i="6"/>
  <c r="AL129" i="6" s="1"/>
  <c r="AK128" i="6"/>
  <c r="AL128" i="6" s="1"/>
  <c r="AK127" i="6"/>
  <c r="AL127" i="6" s="1"/>
  <c r="AK126" i="6"/>
  <c r="AL126" i="6" s="1"/>
  <c r="AK125" i="6"/>
  <c r="AL125" i="6" s="1"/>
  <c r="AK124" i="6"/>
  <c r="AL124" i="6" s="1"/>
  <c r="AK123" i="6"/>
  <c r="AL123" i="6" s="1"/>
  <c r="AK122" i="6"/>
  <c r="AL122" i="6" s="1"/>
  <c r="AK121" i="6"/>
  <c r="AL121" i="6" s="1"/>
  <c r="AK120" i="6"/>
  <c r="AL120" i="6" s="1"/>
  <c r="AK119" i="6"/>
  <c r="AL119" i="6" s="1"/>
  <c r="AK118" i="6"/>
  <c r="AL118" i="6" s="1"/>
  <c r="AK117" i="6"/>
  <c r="AL117" i="6" s="1"/>
  <c r="AK116" i="6"/>
  <c r="AL116" i="6" s="1"/>
  <c r="AK115" i="6"/>
  <c r="AL115" i="6" s="1"/>
  <c r="AK114" i="6"/>
  <c r="AL114" i="6" s="1"/>
  <c r="AK113" i="6"/>
  <c r="AL113" i="6" s="1"/>
  <c r="AK112" i="6"/>
  <c r="AL112" i="6" s="1"/>
  <c r="AK111" i="6"/>
  <c r="AL111" i="6" s="1"/>
  <c r="AK110" i="6"/>
  <c r="AL110" i="6" s="1"/>
  <c r="AK109" i="6"/>
  <c r="AL109" i="6" s="1"/>
  <c r="AK108" i="6"/>
  <c r="AL108" i="6" s="1"/>
  <c r="AK107" i="6"/>
  <c r="AL107" i="6" s="1"/>
  <c r="AK106" i="6"/>
  <c r="AL106" i="6" s="1"/>
  <c r="AK105" i="6"/>
  <c r="AL105" i="6" s="1"/>
  <c r="AK104" i="6"/>
  <c r="AL104" i="6" s="1"/>
  <c r="AK103" i="6"/>
  <c r="AL103" i="6" s="1"/>
  <c r="AK102" i="6"/>
  <c r="AL102" i="6" s="1"/>
  <c r="AK101" i="6"/>
  <c r="AL101" i="6" s="1"/>
  <c r="AK100" i="6"/>
  <c r="AL100" i="6" s="1"/>
  <c r="AK99" i="6"/>
  <c r="AL99" i="6" s="1"/>
  <c r="AK98" i="6"/>
  <c r="AL98" i="6" s="1"/>
  <c r="AK97" i="6"/>
  <c r="AL97" i="6" s="1"/>
  <c r="AK96" i="6"/>
  <c r="AL96" i="6" s="1"/>
  <c r="AK95" i="6"/>
  <c r="AL95" i="6" s="1"/>
  <c r="AK94" i="6"/>
  <c r="AL94" i="6" s="1"/>
  <c r="AK93" i="6"/>
  <c r="AL93" i="6" s="1"/>
  <c r="AK92" i="6"/>
  <c r="AL92" i="6" s="1"/>
  <c r="AK91" i="6"/>
  <c r="AL91" i="6" s="1"/>
  <c r="AK90" i="6"/>
  <c r="AL90" i="6" s="1"/>
  <c r="AK89" i="6"/>
  <c r="AL89" i="6" s="1"/>
  <c r="AK88" i="6"/>
  <c r="AL88" i="6" s="1"/>
  <c r="AK87" i="6"/>
  <c r="AL87" i="6" s="1"/>
  <c r="AK86" i="6"/>
  <c r="AL86" i="6" s="1"/>
  <c r="AK85" i="6"/>
  <c r="AL85" i="6" s="1"/>
  <c r="AK84" i="6"/>
  <c r="AL84" i="6" s="1"/>
  <c r="AK83" i="6"/>
  <c r="AL83" i="6" s="1"/>
  <c r="AK82" i="6"/>
  <c r="AL82" i="6" s="1"/>
  <c r="AK81" i="6"/>
  <c r="AL81" i="6" s="1"/>
  <c r="AK80" i="6"/>
  <c r="AL80" i="6" s="1"/>
  <c r="AK79" i="6"/>
  <c r="AL79" i="6" s="1"/>
  <c r="AK78" i="6"/>
  <c r="AL78" i="6" s="1"/>
  <c r="AK77" i="6"/>
  <c r="AL77" i="6" s="1"/>
  <c r="AK76" i="6"/>
  <c r="AL76" i="6" s="1"/>
  <c r="AK75" i="6"/>
  <c r="AL75" i="6" s="1"/>
  <c r="AK74" i="6"/>
  <c r="AL74" i="6" s="1"/>
  <c r="AK73" i="6"/>
  <c r="AL73" i="6" s="1"/>
  <c r="AK72" i="6"/>
  <c r="AL72" i="6" s="1"/>
  <c r="AK71" i="6"/>
  <c r="AL71" i="6" s="1"/>
  <c r="AK70" i="6"/>
  <c r="AL70" i="6" s="1"/>
  <c r="AK69" i="6"/>
  <c r="AL69" i="6" s="1"/>
  <c r="AK68" i="6"/>
  <c r="AL68" i="6" s="1"/>
  <c r="AK67" i="6"/>
  <c r="AL67" i="6" s="1"/>
  <c r="AK66" i="6"/>
  <c r="AL66" i="6" s="1"/>
  <c r="AK65" i="6"/>
  <c r="AL65" i="6" s="1"/>
  <c r="AK64" i="6"/>
  <c r="AL64" i="6" s="1"/>
  <c r="AK63" i="6"/>
  <c r="AL63" i="6" s="1"/>
  <c r="AK62" i="6"/>
  <c r="AL62" i="6" s="1"/>
  <c r="AK61" i="6"/>
  <c r="AL61" i="6" s="1"/>
  <c r="AK60" i="6"/>
  <c r="AL60" i="6" s="1"/>
  <c r="AK59" i="6"/>
  <c r="AL59" i="6" s="1"/>
  <c r="AK58" i="6"/>
  <c r="AL58" i="6" s="1"/>
  <c r="AK57" i="6"/>
  <c r="AL57" i="6" s="1"/>
  <c r="AK56" i="6"/>
  <c r="AL56" i="6" s="1"/>
  <c r="AK55" i="6"/>
  <c r="AL55" i="6" s="1"/>
  <c r="AK54" i="6"/>
  <c r="AL54" i="6" s="1"/>
  <c r="AK53" i="6"/>
  <c r="AL53" i="6" s="1"/>
  <c r="AK52" i="6"/>
  <c r="AL52" i="6" s="1"/>
  <c r="AK51" i="6"/>
  <c r="AL51" i="6" s="1"/>
  <c r="AK50" i="6"/>
  <c r="AL50" i="6" s="1"/>
  <c r="AK49" i="6"/>
  <c r="AL49" i="6" s="1"/>
  <c r="AK48" i="6"/>
  <c r="AL48" i="6" s="1"/>
  <c r="AK47" i="6"/>
  <c r="AL47" i="6" s="1"/>
  <c r="AK46" i="6"/>
  <c r="AL46" i="6" s="1"/>
  <c r="AK45" i="6"/>
  <c r="AL45" i="6" s="1"/>
  <c r="AK44" i="6"/>
  <c r="AL44" i="6" s="1"/>
  <c r="AK43" i="6"/>
  <c r="AL43" i="6" s="1"/>
  <c r="AK42" i="6"/>
  <c r="AL42" i="6" s="1"/>
  <c r="AK41" i="6"/>
  <c r="AL41" i="6" s="1"/>
  <c r="AK40" i="6"/>
  <c r="AL40" i="6" s="1"/>
  <c r="AK39" i="6"/>
  <c r="AL39" i="6" s="1"/>
  <c r="AK38" i="6"/>
  <c r="AL38" i="6" s="1"/>
  <c r="AK37" i="6"/>
  <c r="AL37" i="6" s="1"/>
  <c r="AK36" i="6"/>
  <c r="AL36" i="6" s="1"/>
  <c r="AK35" i="6"/>
  <c r="AL35" i="6" s="1"/>
  <c r="AK34" i="6"/>
  <c r="AL34" i="6" s="1"/>
  <c r="AK33" i="6"/>
  <c r="AL33" i="6" s="1"/>
  <c r="AK32" i="6"/>
  <c r="AL32" i="6" s="1"/>
  <c r="AK31" i="6"/>
  <c r="AL31" i="6" s="1"/>
  <c r="AK30" i="6"/>
  <c r="AL30" i="6" s="1"/>
  <c r="AK29" i="6"/>
  <c r="AL29" i="6" s="1"/>
  <c r="AK28" i="6"/>
  <c r="AL28" i="6" s="1"/>
  <c r="AK27" i="6"/>
  <c r="AL27" i="6" s="1"/>
  <c r="AK26" i="6"/>
  <c r="AL26" i="6" s="1"/>
  <c r="AK25" i="6"/>
  <c r="AL25" i="6" s="1"/>
  <c r="AK24" i="6"/>
  <c r="AL24" i="6" s="1"/>
  <c r="AK23" i="6"/>
  <c r="AL23" i="6" s="1"/>
  <c r="AK22" i="6"/>
  <c r="AL22" i="6" s="1"/>
  <c r="AK21" i="6"/>
  <c r="AL21" i="6" s="1"/>
  <c r="AK20" i="6"/>
  <c r="AL20" i="6" s="1"/>
  <c r="AK19" i="6"/>
  <c r="AL19" i="6" s="1"/>
  <c r="AK18" i="6"/>
  <c r="AL18" i="6" s="1"/>
  <c r="AK17" i="6"/>
  <c r="AL17" i="6" s="1"/>
  <c r="AK16" i="6"/>
  <c r="AL16" i="6" s="1"/>
  <c r="AK15" i="6"/>
  <c r="AL15" i="6" s="1"/>
  <c r="AK14" i="6"/>
  <c r="AL14" i="6" s="1"/>
  <c r="AK13" i="6"/>
  <c r="AL13" i="6" s="1"/>
  <c r="AK12" i="6"/>
  <c r="AL12" i="6" s="1"/>
  <c r="AK11" i="6"/>
  <c r="AL11" i="6" s="1"/>
  <c r="AK10" i="6"/>
  <c r="AL10" i="6" s="1"/>
  <c r="AK9" i="6"/>
  <c r="AL9" i="6" s="1"/>
  <c r="AK8" i="6"/>
  <c r="AL8" i="6" s="1"/>
  <c r="AK7" i="6"/>
  <c r="AL7" i="6" s="1"/>
  <c r="AK6" i="6"/>
  <c r="AL6" i="6" s="1"/>
  <c r="AK5" i="6"/>
  <c r="AL5" i="6" s="1"/>
  <c r="AK4" i="6"/>
  <c r="AL4" i="6" s="1"/>
  <c r="AK3" i="6"/>
  <c r="AL3" i="6" s="1"/>
  <c r="H183" i="6"/>
  <c r="L182" i="6"/>
  <c r="J182" i="6"/>
  <c r="F182" i="6"/>
  <c r="L181" i="6"/>
  <c r="J181" i="6"/>
  <c r="F181" i="6"/>
  <c r="L180" i="6"/>
  <c r="J180" i="6"/>
  <c r="F180" i="6"/>
  <c r="L179" i="6"/>
  <c r="J179" i="6"/>
  <c r="F179" i="6"/>
  <c r="L178" i="6"/>
  <c r="J178" i="6"/>
  <c r="F178" i="6"/>
  <c r="L177" i="6"/>
  <c r="J177" i="6"/>
  <c r="F177" i="6"/>
  <c r="L176" i="6"/>
  <c r="J176" i="6"/>
  <c r="F176" i="6"/>
  <c r="L175" i="6"/>
  <c r="J175" i="6"/>
  <c r="F175" i="6"/>
  <c r="L174" i="6"/>
  <c r="J174" i="6"/>
  <c r="F174" i="6"/>
  <c r="L173" i="6"/>
  <c r="J173" i="6"/>
  <c r="F173" i="6"/>
  <c r="L172" i="6"/>
  <c r="J172" i="6"/>
  <c r="L171" i="6"/>
  <c r="J171" i="6"/>
  <c r="L170" i="6"/>
  <c r="J170" i="6"/>
  <c r="F170" i="6"/>
  <c r="L169" i="6"/>
  <c r="J169" i="6"/>
  <c r="F169" i="6"/>
  <c r="L168" i="6"/>
  <c r="J168" i="6"/>
  <c r="F168" i="6"/>
  <c r="L167" i="6"/>
  <c r="J167" i="6"/>
  <c r="F167" i="6"/>
  <c r="L166" i="6"/>
  <c r="J166" i="6"/>
  <c r="F166" i="6"/>
  <c r="L165" i="6"/>
  <c r="J165" i="6"/>
  <c r="F165" i="6"/>
  <c r="L164" i="6"/>
  <c r="J164" i="6"/>
  <c r="F164" i="6"/>
  <c r="L163" i="6"/>
  <c r="J163" i="6"/>
  <c r="F163" i="6"/>
  <c r="L162" i="6"/>
  <c r="J162" i="6"/>
  <c r="F162" i="6"/>
  <c r="L161" i="6"/>
  <c r="J161" i="6"/>
  <c r="F161" i="6"/>
  <c r="L160" i="6"/>
  <c r="J160" i="6"/>
  <c r="F160" i="6"/>
  <c r="L159" i="6"/>
  <c r="J159" i="6"/>
  <c r="F159" i="6"/>
  <c r="L158" i="6"/>
  <c r="J158" i="6"/>
  <c r="F158" i="6"/>
  <c r="L157" i="6"/>
  <c r="J157" i="6"/>
  <c r="F157" i="6"/>
  <c r="L156" i="6"/>
  <c r="J156" i="6"/>
  <c r="F156" i="6"/>
  <c r="L155" i="6"/>
  <c r="J155" i="6"/>
  <c r="F155" i="6"/>
  <c r="L154" i="6"/>
  <c r="J154" i="6"/>
  <c r="F154" i="6"/>
  <c r="L153" i="6"/>
  <c r="J153" i="6"/>
  <c r="F153" i="6"/>
  <c r="L152" i="6"/>
  <c r="J152" i="6"/>
  <c r="F152" i="6"/>
  <c r="L151" i="6"/>
  <c r="J151" i="6"/>
  <c r="F151" i="6"/>
  <c r="L150" i="6"/>
  <c r="J150" i="6"/>
  <c r="F150" i="6"/>
  <c r="L149" i="6"/>
  <c r="J149" i="6"/>
  <c r="F149" i="6"/>
  <c r="L148" i="6"/>
  <c r="J148" i="6"/>
  <c r="F148" i="6"/>
  <c r="L147" i="6"/>
  <c r="J147" i="6"/>
  <c r="F147" i="6"/>
  <c r="L146" i="6"/>
  <c r="J146" i="6"/>
  <c r="F146" i="6"/>
  <c r="L145" i="6"/>
  <c r="J145" i="6"/>
  <c r="F145" i="6"/>
  <c r="L144" i="6"/>
  <c r="J144" i="6"/>
  <c r="L143" i="6"/>
  <c r="J143" i="6"/>
  <c r="L142" i="6"/>
  <c r="J142" i="6"/>
  <c r="L141" i="6"/>
  <c r="J141" i="6"/>
  <c r="L140" i="6"/>
  <c r="J140" i="6"/>
  <c r="F140" i="6"/>
  <c r="L139" i="6"/>
  <c r="J139" i="6"/>
  <c r="F139" i="6"/>
  <c r="L138" i="6"/>
  <c r="J138" i="6"/>
  <c r="F138" i="6"/>
  <c r="L137" i="6"/>
  <c r="J137" i="6"/>
  <c r="F137" i="6"/>
  <c r="L136" i="6"/>
  <c r="J136" i="6"/>
  <c r="F136" i="6"/>
  <c r="L135" i="6"/>
  <c r="J135" i="6"/>
  <c r="F135" i="6"/>
  <c r="L134" i="6"/>
  <c r="J134" i="6"/>
  <c r="F134" i="6"/>
  <c r="L133" i="6"/>
  <c r="J133" i="6"/>
  <c r="F133" i="6"/>
  <c r="L132" i="6"/>
  <c r="J132" i="6"/>
  <c r="F132" i="6"/>
  <c r="L131" i="6"/>
  <c r="J131" i="6"/>
  <c r="F131" i="6"/>
  <c r="L130" i="6"/>
  <c r="J130" i="6"/>
  <c r="F130" i="6"/>
  <c r="L129" i="6"/>
  <c r="J129" i="6"/>
  <c r="F129" i="6"/>
  <c r="L128" i="6"/>
  <c r="J128" i="6"/>
  <c r="F128" i="6"/>
  <c r="L127" i="6"/>
  <c r="J127" i="6"/>
  <c r="F127" i="6"/>
  <c r="L126" i="6"/>
  <c r="J126" i="6"/>
  <c r="F126" i="6"/>
  <c r="L125" i="6"/>
  <c r="J125" i="6"/>
  <c r="F125" i="6"/>
  <c r="L124" i="6"/>
  <c r="J124" i="6"/>
  <c r="F124" i="6"/>
  <c r="L123" i="6"/>
  <c r="J123" i="6"/>
  <c r="F123" i="6"/>
  <c r="L122" i="6"/>
  <c r="J122" i="6"/>
  <c r="F122" i="6"/>
  <c r="L121" i="6"/>
  <c r="J121" i="6"/>
  <c r="F121" i="6"/>
  <c r="L120" i="6"/>
  <c r="J120" i="6"/>
  <c r="F120" i="6"/>
  <c r="L119" i="6"/>
  <c r="J119" i="6"/>
  <c r="F119" i="6"/>
  <c r="L118" i="6"/>
  <c r="J118" i="6"/>
  <c r="F118" i="6"/>
  <c r="L117" i="6"/>
  <c r="J117" i="6"/>
  <c r="F117" i="6"/>
  <c r="L116" i="6"/>
  <c r="J116" i="6"/>
  <c r="F116" i="6"/>
  <c r="L115" i="6"/>
  <c r="J115" i="6"/>
  <c r="F115" i="6"/>
  <c r="L114" i="6"/>
  <c r="J114" i="6"/>
  <c r="F114" i="6"/>
  <c r="L113" i="6"/>
  <c r="J113" i="6"/>
  <c r="F113" i="6"/>
  <c r="L112" i="6"/>
  <c r="J112" i="6"/>
  <c r="L111" i="6"/>
  <c r="J111" i="6"/>
  <c r="F111" i="6"/>
  <c r="L110" i="6"/>
  <c r="J110" i="6"/>
  <c r="F110" i="6"/>
  <c r="L109" i="6"/>
  <c r="J109" i="6"/>
  <c r="L108" i="6"/>
  <c r="J108" i="6"/>
  <c r="F108" i="6"/>
  <c r="L107" i="6"/>
  <c r="J107" i="6"/>
  <c r="F107" i="6"/>
  <c r="L106" i="6"/>
  <c r="J106" i="6"/>
  <c r="F106" i="6"/>
  <c r="L105" i="6"/>
  <c r="J105" i="6"/>
  <c r="F105" i="6"/>
  <c r="L104" i="6"/>
  <c r="J104" i="6"/>
  <c r="F104" i="6"/>
  <c r="L103" i="6"/>
  <c r="J103" i="6"/>
  <c r="F103" i="6"/>
  <c r="L102" i="6"/>
  <c r="J102" i="6"/>
  <c r="F102" i="6"/>
  <c r="L101" i="6"/>
  <c r="J101" i="6"/>
  <c r="F101" i="6"/>
  <c r="L100" i="6"/>
  <c r="J100" i="6"/>
  <c r="F100" i="6"/>
  <c r="L99" i="6"/>
  <c r="J99" i="6"/>
  <c r="F99" i="6"/>
  <c r="L98" i="6"/>
  <c r="J98" i="6"/>
  <c r="F98" i="6"/>
  <c r="L97" i="6"/>
  <c r="J97" i="6"/>
  <c r="F97" i="6"/>
  <c r="L96" i="6"/>
  <c r="J96" i="6"/>
  <c r="F96" i="6"/>
  <c r="L95" i="6"/>
  <c r="J95" i="6"/>
  <c r="F95" i="6"/>
  <c r="L94" i="6"/>
  <c r="J94" i="6"/>
  <c r="F94" i="6"/>
  <c r="L93" i="6"/>
  <c r="J93" i="6"/>
  <c r="F93" i="6"/>
  <c r="L92" i="6"/>
  <c r="J92" i="6"/>
  <c r="F92" i="6"/>
  <c r="L91" i="6"/>
  <c r="J91" i="6"/>
  <c r="L90" i="6"/>
  <c r="J90" i="6"/>
  <c r="F90" i="6"/>
  <c r="L89" i="6"/>
  <c r="J89" i="6"/>
  <c r="F89" i="6"/>
  <c r="L88" i="6"/>
  <c r="J88" i="6"/>
  <c r="F88" i="6"/>
  <c r="L87" i="6"/>
  <c r="J87" i="6"/>
  <c r="F87" i="6"/>
  <c r="L86" i="6"/>
  <c r="J86" i="6"/>
  <c r="F86" i="6"/>
  <c r="L85" i="6"/>
  <c r="J85" i="6"/>
  <c r="F85" i="6"/>
  <c r="L84" i="6"/>
  <c r="J84" i="6"/>
  <c r="F84" i="6"/>
  <c r="L83" i="6"/>
  <c r="J83" i="6"/>
  <c r="F83" i="6"/>
  <c r="L82" i="6"/>
  <c r="J82" i="6"/>
  <c r="F82" i="6"/>
  <c r="L81" i="6"/>
  <c r="J81" i="6"/>
  <c r="F81" i="6"/>
  <c r="L80" i="6"/>
  <c r="J80" i="6"/>
  <c r="F80" i="6"/>
  <c r="L79" i="6"/>
  <c r="J79" i="6"/>
  <c r="F79" i="6"/>
  <c r="L78" i="6"/>
  <c r="J78" i="6"/>
  <c r="F78" i="6"/>
  <c r="L77" i="6"/>
  <c r="J77" i="6"/>
  <c r="F77" i="6"/>
  <c r="L76" i="6"/>
  <c r="J76" i="6"/>
  <c r="F76" i="6"/>
  <c r="L75" i="6"/>
  <c r="J75" i="6"/>
  <c r="F75" i="6"/>
  <c r="L74" i="6"/>
  <c r="J74" i="6"/>
  <c r="F74" i="6"/>
  <c r="L73" i="6"/>
  <c r="J73" i="6"/>
  <c r="F73" i="6"/>
  <c r="L72" i="6"/>
  <c r="J72" i="6"/>
  <c r="F72" i="6"/>
  <c r="L71" i="6"/>
  <c r="J71" i="6"/>
  <c r="F71" i="6"/>
  <c r="L70" i="6"/>
  <c r="J70" i="6"/>
  <c r="F70" i="6"/>
  <c r="L69" i="6"/>
  <c r="J69" i="6"/>
  <c r="F69" i="6"/>
  <c r="L68" i="6"/>
  <c r="J68" i="6"/>
  <c r="F68" i="6"/>
  <c r="L67" i="6"/>
  <c r="J67" i="6"/>
  <c r="F67" i="6"/>
  <c r="L66" i="6"/>
  <c r="J66" i="6"/>
  <c r="F66" i="6"/>
  <c r="L65" i="6"/>
  <c r="J65" i="6"/>
  <c r="F65" i="6"/>
  <c r="L64" i="6"/>
  <c r="J64" i="6"/>
  <c r="F64" i="6"/>
  <c r="L63" i="6"/>
  <c r="J63" i="6"/>
  <c r="F63" i="6"/>
  <c r="L62" i="6"/>
  <c r="J62" i="6"/>
  <c r="F62" i="6"/>
  <c r="L61" i="6"/>
  <c r="J61" i="6"/>
  <c r="F61" i="6"/>
  <c r="L60" i="6"/>
  <c r="J60" i="6"/>
  <c r="F60" i="6"/>
  <c r="L59" i="6"/>
  <c r="J59" i="6"/>
  <c r="F59" i="6"/>
  <c r="L58" i="6"/>
  <c r="J58" i="6"/>
  <c r="F58" i="6"/>
  <c r="L57" i="6"/>
  <c r="J57" i="6"/>
  <c r="F57" i="6"/>
  <c r="L56" i="6"/>
  <c r="J56" i="6"/>
  <c r="F56" i="6"/>
  <c r="L55" i="6"/>
  <c r="J55" i="6"/>
  <c r="F55" i="6"/>
  <c r="L54" i="6"/>
  <c r="J54" i="6"/>
  <c r="F54" i="6"/>
  <c r="L53" i="6"/>
  <c r="J53" i="6"/>
  <c r="F53" i="6"/>
  <c r="L52" i="6"/>
  <c r="J52" i="6"/>
  <c r="F52" i="6"/>
  <c r="L51" i="6"/>
  <c r="J51" i="6"/>
  <c r="L50" i="6"/>
  <c r="J50" i="6"/>
  <c r="F50" i="6"/>
  <c r="L49" i="6"/>
  <c r="J49" i="6"/>
  <c r="F49" i="6"/>
  <c r="L48" i="6"/>
  <c r="J48" i="6"/>
  <c r="F48" i="6"/>
  <c r="L47" i="6"/>
  <c r="J47" i="6"/>
  <c r="F47" i="6"/>
  <c r="L46" i="6"/>
  <c r="J46" i="6"/>
  <c r="F46" i="6"/>
  <c r="L45" i="6"/>
  <c r="J45" i="6"/>
  <c r="F45" i="6"/>
  <c r="L44" i="6"/>
  <c r="J44" i="6"/>
  <c r="F44" i="6"/>
  <c r="L43" i="6"/>
  <c r="J43" i="6"/>
  <c r="F43" i="6"/>
  <c r="L42" i="6"/>
  <c r="J42" i="6"/>
  <c r="F42" i="6"/>
  <c r="L41" i="6"/>
  <c r="J41" i="6"/>
  <c r="F41" i="6"/>
  <c r="L40" i="6"/>
  <c r="J40" i="6"/>
  <c r="F40" i="6"/>
  <c r="L39" i="6"/>
  <c r="J39" i="6"/>
  <c r="F39" i="6"/>
  <c r="L38" i="6"/>
  <c r="J38" i="6"/>
  <c r="F38" i="6"/>
  <c r="L37" i="6"/>
  <c r="J37" i="6"/>
  <c r="F37" i="6"/>
  <c r="L36" i="6"/>
  <c r="J36" i="6"/>
  <c r="F36" i="6"/>
  <c r="L35" i="6"/>
  <c r="J35" i="6"/>
  <c r="F35" i="6"/>
  <c r="L34" i="6"/>
  <c r="J34" i="6"/>
  <c r="F34" i="6"/>
  <c r="L33" i="6"/>
  <c r="J33" i="6"/>
  <c r="F33" i="6"/>
  <c r="L32" i="6"/>
  <c r="J32" i="6"/>
  <c r="F32" i="6"/>
  <c r="L31" i="6"/>
  <c r="J31" i="6"/>
  <c r="F31" i="6"/>
  <c r="L30" i="6"/>
  <c r="J30" i="6"/>
  <c r="L29" i="6"/>
  <c r="J29" i="6"/>
  <c r="L28" i="6"/>
  <c r="J28" i="6"/>
  <c r="F28" i="6"/>
  <c r="L27" i="6"/>
  <c r="J27" i="6"/>
  <c r="F27" i="6"/>
  <c r="L26" i="6"/>
  <c r="J26" i="6"/>
  <c r="F26" i="6"/>
  <c r="L25" i="6"/>
  <c r="J25" i="6"/>
  <c r="F25" i="6"/>
  <c r="L24" i="6"/>
  <c r="J24" i="6"/>
  <c r="F24" i="6"/>
  <c r="L23" i="6"/>
  <c r="J23" i="6"/>
  <c r="F23" i="6"/>
  <c r="L22" i="6"/>
  <c r="J22" i="6"/>
  <c r="F22" i="6"/>
  <c r="L21" i="6"/>
  <c r="J21" i="6"/>
  <c r="L20" i="6"/>
  <c r="J20" i="6"/>
  <c r="L19" i="6"/>
  <c r="J19" i="6"/>
  <c r="F19" i="6"/>
  <c r="L18" i="6"/>
  <c r="J18" i="6"/>
  <c r="F18" i="6"/>
  <c r="L17" i="6"/>
  <c r="J17" i="6"/>
  <c r="F17" i="6"/>
  <c r="L16" i="6"/>
  <c r="J16" i="6"/>
  <c r="F16" i="6"/>
  <c r="L15" i="6"/>
  <c r="J15" i="6"/>
  <c r="F15" i="6"/>
  <c r="L14" i="6"/>
  <c r="J14" i="6"/>
  <c r="F14" i="6"/>
  <c r="L13" i="6"/>
  <c r="J13" i="6"/>
  <c r="F13" i="6"/>
  <c r="L12" i="6"/>
  <c r="J12" i="6"/>
  <c r="F12" i="6"/>
  <c r="L11" i="6"/>
  <c r="J11" i="6"/>
  <c r="F11" i="6"/>
  <c r="L10" i="6"/>
  <c r="J10" i="6"/>
  <c r="F10" i="6"/>
  <c r="L9" i="6"/>
  <c r="J9" i="6"/>
  <c r="F9" i="6"/>
  <c r="L8" i="6"/>
  <c r="J8" i="6"/>
  <c r="F8" i="6"/>
  <c r="L7" i="6"/>
  <c r="J7" i="6"/>
  <c r="F7" i="6"/>
  <c r="L6" i="6"/>
  <c r="J6" i="6"/>
  <c r="F6" i="6"/>
  <c r="L5" i="6"/>
  <c r="J5" i="6"/>
  <c r="F5" i="6"/>
  <c r="L4" i="6"/>
  <c r="J4" i="6"/>
  <c r="F4" i="6"/>
  <c r="F183" i="6" s="1"/>
  <c r="L3" i="6"/>
  <c r="J3" i="6"/>
  <c r="AL183" i="6" l="1"/>
  <c r="J183" i="6"/>
  <c r="L183" i="6"/>
</calcChain>
</file>

<file path=xl/sharedStrings.xml><?xml version="1.0" encoding="utf-8"?>
<sst xmlns="http://schemas.openxmlformats.org/spreadsheetml/2006/main" count="1223" uniqueCount="505">
  <si>
    <t>Descrizione</t>
  </si>
  <si>
    <t>Area compilata dal PUNTO ORDINANTE</t>
  </si>
  <si>
    <t>Riga</t>
  </si>
  <si>
    <t>CD</t>
  </si>
  <si>
    <t>cassino</t>
  </si>
  <si>
    <t>asta</t>
  </si>
  <si>
    <t>Scotch</t>
  </si>
  <si>
    <t>Nastro da imballo</t>
  </si>
  <si>
    <t>Punti metallici</t>
  </si>
  <si>
    <t>Double-clips</t>
  </si>
  <si>
    <t>indelebil</t>
  </si>
  <si>
    <t>pennarelli per lavagna magnetica</t>
  </si>
  <si>
    <t>pennarelli per lucidi</t>
  </si>
  <si>
    <t>pennarelli per CD</t>
  </si>
  <si>
    <t>vetrografica</t>
  </si>
  <si>
    <t>penne a sfera</t>
  </si>
  <si>
    <t>Etichette adesive</t>
  </si>
  <si>
    <t>Post-it</t>
  </si>
  <si>
    <t>egnapagine adesivo</t>
  </si>
  <si>
    <t>foglietti adesivi</t>
  </si>
  <si>
    <t xml:space="preserve">Hercules </t>
  </si>
  <si>
    <t>favorit</t>
  </si>
  <si>
    <t>camicie</t>
  </si>
  <si>
    <t>cartelline trasparenti</t>
  </si>
  <si>
    <t>Cartella per atti</t>
  </si>
  <si>
    <t>Cartella 3 lembi</t>
  </si>
  <si>
    <t>Cartella Manilla</t>
  </si>
  <si>
    <t>block</t>
  </si>
  <si>
    <t>CARTELLA ALLA FIRMA</t>
  </si>
  <si>
    <t>DIVISORI</t>
  </si>
  <si>
    <t>INTERCALARI</t>
  </si>
  <si>
    <t>DORSI</t>
  </si>
  <si>
    <t>DORSINI</t>
  </si>
  <si>
    <t>FETTUCCE</t>
  </si>
  <si>
    <t>PORTACARTELLE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</si>
  <si>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</si>
  <si>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</si>
  <si>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</si>
  <si>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</si>
  <si>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</si>
  <si>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</si>
  <si>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</si>
  <si>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</si>
  <si>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carta crespa</t>
  </si>
  <si>
    <t>carta collage</t>
  </si>
  <si>
    <t>strip termiche</t>
  </si>
  <si>
    <t>carrier</t>
  </si>
  <si>
    <t>Lucidi per fotocopie</t>
  </si>
  <si>
    <t>DAS</t>
  </si>
  <si>
    <t>PONGO</t>
  </si>
  <si>
    <t>CARTUCCIA</t>
  </si>
  <si>
    <t>SPRAY</t>
  </si>
  <si>
    <t>pos</t>
  </si>
  <si>
    <t>cassetta</t>
  </si>
  <si>
    <t>tratto</t>
  </si>
  <si>
    <t>tratto pen</t>
  </si>
  <si>
    <t>audiocassetta</t>
  </si>
  <si>
    <t>blocchetti</t>
  </si>
  <si>
    <t xml:space="preserve">servizio </t>
  </si>
  <si>
    <t>perforatrice</t>
  </si>
  <si>
    <t>Unità di misura</t>
  </si>
  <si>
    <t>Metaprodotto MEPA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</si>
  <si>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</si>
  <si>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</si>
  <si>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</si>
  <si>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2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2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2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</si>
  <si>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60 fogli</t>
  </si>
  <si>
    <t>pezzo</t>
  </si>
  <si>
    <t xml:space="preserve">Bombola spray aria compressa pulizia PC ml.400 </t>
  </si>
  <si>
    <t xml:space="preserve">Busta trasparente con apertura ad "L" </t>
  </si>
  <si>
    <t xml:space="preserve">cm. 22 x 30 - 120 micron </t>
  </si>
  <si>
    <t>confezione da 50 pz</t>
  </si>
  <si>
    <t xml:space="preserve">Busta trasparente con apertura ad "U" </t>
  </si>
  <si>
    <t>Busta trasparente con foratura universale 9/100</t>
  </si>
  <si>
    <t xml:space="preserve">cm. 22 x 30 - 90 micron </t>
  </si>
  <si>
    <t>colore giallo</t>
  </si>
  <si>
    <t>risma da 500 fogli</t>
  </si>
  <si>
    <t>colore azzurro</t>
  </si>
  <si>
    <t>colore verde</t>
  </si>
  <si>
    <t>risma da 250 fogli</t>
  </si>
  <si>
    <t xml:space="preserve">colore azzurro </t>
  </si>
  <si>
    <t xml:space="preserve">colore verde </t>
  </si>
  <si>
    <t xml:space="preserve">colore rosa </t>
  </si>
  <si>
    <t>Carta da pacchi</t>
  </si>
  <si>
    <t>kg.</t>
  </si>
  <si>
    <t>Cartella manilla semplice senza lembi</t>
  </si>
  <si>
    <t>colori vari - 25 x 35</t>
  </si>
  <si>
    <t>confezione da 100 pz</t>
  </si>
  <si>
    <t>colore verde - 25 x 35</t>
  </si>
  <si>
    <t>confezione da 10 pz</t>
  </si>
  <si>
    <t>colore rosso - 25 x 35</t>
  </si>
  <si>
    <t>colore blu - 25 x 35</t>
  </si>
  <si>
    <t>Cartelline manilla tre lembi</t>
  </si>
  <si>
    <t>colori vari - 25 x 35 a richiesta</t>
  </si>
  <si>
    <t>CD-R VERBATIM</t>
  </si>
  <si>
    <t>700 MB/ 80 min</t>
  </si>
  <si>
    <t>campana da 25 pz</t>
  </si>
  <si>
    <t>CD-RW VERBATIM</t>
  </si>
  <si>
    <t xml:space="preserve">Cordino per portatesserino colore rosso con dispositivo di sicurezza e clip finale a pinza </t>
  </si>
  <si>
    <t xml:space="preserve">Cordino per portatesserino colore blu con dispositivo di sicurezza e clip finale a pinza </t>
  </si>
  <si>
    <t>Colla liquida gr.50</t>
  </si>
  <si>
    <t>Coccoina 84</t>
  </si>
  <si>
    <t>Colla solida in stick gr 20</t>
  </si>
  <si>
    <t>colore blu</t>
  </si>
  <si>
    <t>colore bianco</t>
  </si>
  <si>
    <t>colore rosso</t>
  </si>
  <si>
    <t>spessore 15/100</t>
  </si>
  <si>
    <t>Correttore a nastro mm. 4,2</t>
  </si>
  <si>
    <t>lunghezza mt. 8,5</t>
  </si>
  <si>
    <t>Correttore a nastro mm. 8,4</t>
  </si>
  <si>
    <t>Correttore a penna</t>
  </si>
  <si>
    <t>Correttore liquido con pennello</t>
  </si>
  <si>
    <t>Zenith 506</t>
  </si>
  <si>
    <t>Cucitrice alti spessori per punti dalla 23/8 alla 23/24</t>
  </si>
  <si>
    <t>Cucitrice alti spessori ROMABLOk 10/24</t>
  </si>
  <si>
    <t>colore nero</t>
  </si>
  <si>
    <t>Cutter in plastica medio</t>
  </si>
  <si>
    <t>Cutter in plastica piccolo</t>
  </si>
  <si>
    <t>Datario in gomma</t>
  </si>
  <si>
    <t>mm. 4</t>
  </si>
  <si>
    <t>Dispenser per nastro adesivo</t>
  </si>
  <si>
    <t>colore grigio</t>
  </si>
  <si>
    <t xml:space="preserve"> colore grigio</t>
  </si>
  <si>
    <t xml:space="preserve"> colore rosso</t>
  </si>
  <si>
    <t>DVD-R - 16x  VERBATIM</t>
  </si>
  <si>
    <t>4,7 GB</t>
  </si>
  <si>
    <t>DVD-RW - 4x  VERBATIM</t>
  </si>
  <si>
    <t>Elastici a fettuccia diametro 120 in gomma - kg 1</t>
  </si>
  <si>
    <t>Elastici a fettuccia diametro 150 in gomma - kg 1</t>
  </si>
  <si>
    <t>Elastici sottili diametro 120 in gomma - kg 1</t>
  </si>
  <si>
    <t>Elastici sottili diametro 150 in gomma - kg 1</t>
  </si>
  <si>
    <t>n.24 etichette per foglio</t>
  </si>
  <si>
    <t>confezione da 100 fogli</t>
  </si>
  <si>
    <t>n.12 etichette per foglio</t>
  </si>
  <si>
    <t>n.4 etichette per foglio</t>
  </si>
  <si>
    <t>n. 2 etichette per foglio</t>
  </si>
  <si>
    <t>n. 1 etichetta per foglio</t>
  </si>
  <si>
    <t>arancione</t>
  </si>
  <si>
    <t>azzurro</t>
  </si>
  <si>
    <t>giallo</t>
  </si>
  <si>
    <t>rosa</t>
  </si>
  <si>
    <t>verde</t>
  </si>
  <si>
    <t>Fermagli in acciaio n.3 antiruggine</t>
  </si>
  <si>
    <t xml:space="preserve">Leone </t>
  </si>
  <si>
    <t>confezione da 10 scatole</t>
  </si>
  <si>
    <t>Fermagli in acciaio n.6 antiruggine</t>
  </si>
  <si>
    <t xml:space="preserve">Foglio protocollo a quadretti </t>
  </si>
  <si>
    <t>quadretti 4 mm. - gr. 60</t>
  </si>
  <si>
    <t>confezione da 200 fogli</t>
  </si>
  <si>
    <t>Forbici cm 20 in acciaio punte tonde</t>
  </si>
  <si>
    <t>Gomma da matita</t>
  </si>
  <si>
    <t>65x23x13 mm</t>
  </si>
  <si>
    <t>confezione da 20 pz</t>
  </si>
  <si>
    <t>Guanti in lattice</t>
  </si>
  <si>
    <t>ml. 30 - colore nero</t>
  </si>
  <si>
    <t>ml.30 colore nero</t>
  </si>
  <si>
    <t>ml.30 colore blu</t>
  </si>
  <si>
    <t>ml.30 colore rosso</t>
  </si>
  <si>
    <t>Magneti colorati per lavagne bianche</t>
  </si>
  <si>
    <t>mm. 30 - colori vari</t>
  </si>
  <si>
    <t>Matita - grad. 2 HB</t>
  </si>
  <si>
    <t>confezione da 12 pz</t>
  </si>
  <si>
    <t xml:space="preserve">Mine per portamine da 0,5 mm. </t>
  </si>
  <si>
    <t>grad. HB</t>
  </si>
  <si>
    <t>Molle fermafogli cm. 2,5</t>
  </si>
  <si>
    <t>Molle fermafogli cm. 5</t>
  </si>
  <si>
    <t>Nastro (o inchiostratore) per calcolatrice</t>
  </si>
  <si>
    <t>Olivetti 692</t>
  </si>
  <si>
    <t>Olivetti 364</t>
  </si>
  <si>
    <t>Olivetti logos 181 PD</t>
  </si>
  <si>
    <t>Olivetti 232 PD</t>
  </si>
  <si>
    <t>Nastro adesivo  mm 19 x mt 33</t>
  </si>
  <si>
    <t>3 M 550</t>
  </si>
  <si>
    <t>Nastro adesivo per imballaggio mt 66 in PVC</t>
  </si>
  <si>
    <t>colore avana-altezza mm.50</t>
  </si>
  <si>
    <t>confezione da 6 pz</t>
  </si>
  <si>
    <t>Nastro biadesivo</t>
  </si>
  <si>
    <t>mm 19 x 50 m</t>
  </si>
  <si>
    <t>Nastro telato  h. 38 mm. x 25 mt.</t>
  </si>
  <si>
    <t>colori vari</t>
  </si>
  <si>
    <t>Penna pilot BP-S-F fine  colore blu</t>
  </si>
  <si>
    <t>Penna pilot BP-S-F fine  colore nero</t>
  </si>
  <si>
    <t>Penna pilot BP-S-F fine  colore rosso</t>
  </si>
  <si>
    <t>Penna pilot BPS-GP-m medium  (1.0 mm.ball)  colore blu</t>
  </si>
  <si>
    <t>Penna pilot BPS-GP-m medium  (1.0 mm.ball)  colore nero</t>
  </si>
  <si>
    <t>Penna pilot BPS-GP-m medium  (1.0 mm.ball)  colore rosso</t>
  </si>
  <si>
    <t>Penna uni jetstream sx-210  (1mm. Ball) colore blu</t>
  </si>
  <si>
    <t>Penna uni jetstream sx-210  (1mm. Ball) colore nero</t>
  </si>
  <si>
    <t>Penna uni jetstream sx-210  (1mm. Ball) colore rosso</t>
  </si>
  <si>
    <t>Pennarello  punta media Ø mm 2,5 - colore blu</t>
  </si>
  <si>
    <t>Pennarello  punta media Ø mm 2,5 - colore nero</t>
  </si>
  <si>
    <t>Pennarello  punta media Ø mm 2,5 - colore rosso</t>
  </si>
  <si>
    <t>Pennarello  punta media Ø mm 2,5 - colore verde</t>
  </si>
  <si>
    <t>Pennarello per lavagna bianca - colori vari</t>
  </si>
  <si>
    <t>punta conica</t>
  </si>
  <si>
    <t>Pennarello punta conica M15 blu</t>
  </si>
  <si>
    <t>Pennarello punta conica M15 nero</t>
  </si>
  <si>
    <t>Pennarello punta conica M15 rosso</t>
  </si>
  <si>
    <t xml:space="preserve">Perforatore a due fori passo cm 8  </t>
  </si>
  <si>
    <t>Portamine da 0,5</t>
  </si>
  <si>
    <t>Portapenne e portamatite in plastica a bicchiere</t>
  </si>
  <si>
    <t>alt.cm.10/12 - diam.cm.7/8</t>
  </si>
  <si>
    <t>Portabadge orrizzontale chiuso in PVC trasparente</t>
  </si>
  <si>
    <t>foro lato lungo (60x90mm)</t>
  </si>
  <si>
    <t xml:space="preserve">Post-it grandi 76 x 127 </t>
  </si>
  <si>
    <t>Post-it index mini colori assortiti</t>
  </si>
  <si>
    <t>formato mm.11,9 x 43,2</t>
  </si>
  <si>
    <t>confezione da 140 pz</t>
  </si>
  <si>
    <t xml:space="preserve">Post-it medi 76 x 76 </t>
  </si>
  <si>
    <t xml:space="preserve">Post-it piccoli 38 x 51 </t>
  </si>
  <si>
    <t>Punti per cucitrici alti spessori 23/10</t>
  </si>
  <si>
    <t>scatola da 1000 pz</t>
  </si>
  <si>
    <t>Punti per cucitrici alti spessori 23/15</t>
  </si>
  <si>
    <t>Punti per cucitrici alti spessori 23/20</t>
  </si>
  <si>
    <t>Punti per cucitrici alti spessori 23/24</t>
  </si>
  <si>
    <t>Punti per cucitrici manuali universali Jolly oro</t>
  </si>
  <si>
    <t>mm. 6</t>
  </si>
  <si>
    <t>Raccoglitore A4 a 2 anelle - colori vari</t>
  </si>
  <si>
    <t>diam. cm.30</t>
  </si>
  <si>
    <t>Raccoglitore A4 a 4 anelle - colori vari</t>
  </si>
  <si>
    <t>rosso</t>
  </si>
  <si>
    <t>blu</t>
  </si>
  <si>
    <t>Registro per la firma</t>
  </si>
  <si>
    <t>Righello da cm 20</t>
  </si>
  <si>
    <t>Righello da cm 50</t>
  </si>
  <si>
    <t>Rotolo per calcolatrice mm 57</t>
  </si>
  <si>
    <t>lunghezza mt. 25</t>
  </si>
  <si>
    <t>Spirali per rilegatura diametro 19</t>
  </si>
  <si>
    <t>Spirali per rilegatura diametro 38</t>
  </si>
  <si>
    <t>Spirali per rilegatura diametro 51</t>
  </si>
  <si>
    <t>Spugnetta bagnadita</t>
  </si>
  <si>
    <t>diam. cm 8</t>
  </si>
  <si>
    <t>Tagliacarte in metallo</t>
  </si>
  <si>
    <t>Tappetino per mouse  25,5 x 22</t>
  </si>
  <si>
    <t>Tappetino per mouse salvapolso 25,5 x 22</t>
  </si>
  <si>
    <t>Temperamatite in metallo a due fori</t>
  </si>
  <si>
    <t>Temperamatite in metallo a un foro</t>
  </si>
  <si>
    <t>Vaschette porta-documenti</t>
  </si>
  <si>
    <t>Busta porta CD con flap di chiusura</t>
  </si>
  <si>
    <t>scatola da 25 pz</t>
  </si>
  <si>
    <t>Punti per cucitrici Zenith 506 - 26/6</t>
  </si>
  <si>
    <t>Punti per cucitrici Zenith 506 - 26/8</t>
  </si>
  <si>
    <t>Scatola per progetti, dorso 10</t>
  </si>
  <si>
    <t>35 x 25, colori vari, scatola per archivio senza anelli</t>
  </si>
  <si>
    <t>no marca EAGLE</t>
  </si>
  <si>
    <r>
      <t xml:space="preserve">Punti per cucitrici 24/6, </t>
    </r>
    <r>
      <rPr>
        <b/>
        <sz val="10"/>
        <rFont val="Arial"/>
        <family val="2"/>
      </rPr>
      <t>no marca EAGLE</t>
    </r>
  </si>
  <si>
    <t>in pvc, cm 12,5x12,5</t>
  </si>
  <si>
    <t xml:space="preserve">Block notes grande A4 </t>
  </si>
  <si>
    <t xml:space="preserve">Block notes piccolo A5 </t>
  </si>
  <si>
    <t xml:space="preserve">Carta A3 gr. 80 - risma da 500 fogli giallo </t>
  </si>
  <si>
    <t>Carta A3 gr. 80 - risma da 500 fogli verde</t>
  </si>
  <si>
    <t>Carta A3 gr. 80 - risma da 500 fogli azzurro</t>
  </si>
  <si>
    <t xml:space="preserve">Carta A4 gr. 160 - risma da 250 fogli azzurro </t>
  </si>
  <si>
    <t>Carta A4 gr. 160 - risma da 250 fogli verde</t>
  </si>
  <si>
    <t>Carta A4 gr. 160 - risma da 250 fogli rosa</t>
  </si>
  <si>
    <t>Cartella rigida tre lembi con elastico verde</t>
  </si>
  <si>
    <t>Cartella rigida tre lembi con elastico blu</t>
  </si>
  <si>
    <t>Carta A4 gr. 160 - risma da 250 fogli bianco</t>
  </si>
  <si>
    <t>Cartella rigida tre lembi con elastico rosso</t>
  </si>
  <si>
    <t>Copertina in cartoncino A4 per rilegare gr. 250 blu</t>
  </si>
  <si>
    <t>Copertina in cartoncino A4 per rilegare gr. 250 bianco</t>
  </si>
  <si>
    <t>Copertina in cartoncino A4 per rilegare gr. 250 azzurro</t>
  </si>
  <si>
    <t>Copertina in cartoncino A4 per rilegare gr. 250 rosso</t>
  </si>
  <si>
    <t>Copertina in cartoncino A4 per rilegare gr. 250 verde</t>
  </si>
  <si>
    <t>Copertina trasparente A4 per rilegare in polipropilene trasparente</t>
  </si>
  <si>
    <t>Cuscinetti per timbri in gomma cm 8 x 12 blu</t>
  </si>
  <si>
    <t>Dorsini per rilegatura  mm  3 rosso</t>
  </si>
  <si>
    <t>Dorsini per rilegatura  mm  3 nero</t>
  </si>
  <si>
    <t>Dorsini per rilegatura  mm  3 blu</t>
  </si>
  <si>
    <t>Dorsini per rilegatura  mm  3 verde</t>
  </si>
  <si>
    <t>Dorsini per rilegatura  mm  6 grigio</t>
  </si>
  <si>
    <t>Dorsini per rilegatura  mm  6 rosso</t>
  </si>
  <si>
    <t>Dorsini per rilegatura  mm  6 nero</t>
  </si>
  <si>
    <t>Dorsini per rilegatura  mm  6 blu</t>
  </si>
  <si>
    <t>Dorsini per rilegatura  mm  6 verde</t>
  </si>
  <si>
    <t>Dorsini per rilegatura  mm 12 grigio</t>
  </si>
  <si>
    <t>Dorsini per rilegatura  mm 12 rosso</t>
  </si>
  <si>
    <t>Dorsini per rilegatura  mm 12 nero</t>
  </si>
  <si>
    <t>Dorsini per rilegatura  mm 12 blu</t>
  </si>
  <si>
    <t>Dorsini per rilegatura  mm 12 verde</t>
  </si>
  <si>
    <t>Etichette adesive  70 x 37 fogli A4</t>
  </si>
  <si>
    <t>Etichette adesive 105 x  48 fogli A4</t>
  </si>
  <si>
    <t>Etichette adesive 105 x 148 fogli A4</t>
  </si>
  <si>
    <t>Etichette adesive 210 x 148 fogli A4</t>
  </si>
  <si>
    <t>Etichette adesive 210 x 297 fogli A4</t>
  </si>
  <si>
    <t>Evidenziatori - Stabilo Boss arancione</t>
  </si>
  <si>
    <t>Evidenziatori - Stabilo Boss azzurro</t>
  </si>
  <si>
    <t>Evidenziatori - Stabilo Boss giallo</t>
  </si>
  <si>
    <t>Evidenziatori - Stabilo Boss rosa</t>
  </si>
  <si>
    <t>Evidenziatori - Stabilo Boss verde</t>
  </si>
  <si>
    <t>Inchiostro  ad olio per timbri in metallo nero</t>
  </si>
  <si>
    <t>Inchiostro ad alcool per timbri di gomma nero</t>
  </si>
  <si>
    <t>Inchiostro ad alcool per timbri di gomma blu</t>
  </si>
  <si>
    <t>Inchiostro ad alcool per timbri di gomma rosso</t>
  </si>
  <si>
    <t>Pennarelli pemanenti x cd, dvd o lucidi nero</t>
  </si>
  <si>
    <t>Pennarello  punta fine "tratto pen" - Ø mm 1 rosso</t>
  </si>
  <si>
    <t>Pennarello  punta fine "tratto pen" - Ø mm 1 nero</t>
  </si>
  <si>
    <t>Pennarello  punta fine "tratto pen" - Ø mm 1 blu</t>
  </si>
  <si>
    <t xml:space="preserve">Punti per cucitrici alti spessori 23/08 </t>
  </si>
  <si>
    <t>Registratore con anelle dorso cm 8 con custodia rosso</t>
  </si>
  <si>
    <t>Registratore con anelle dorso cm 8 con custodia blu</t>
  </si>
  <si>
    <t>Registratore con anelle dorso cm 8 con custodia verde</t>
  </si>
  <si>
    <t xml:space="preserve">per unire più fogli senza danneggiare la carta tramite appositi fermagli in acciaio riutilizzabili </t>
  </si>
  <si>
    <t>Fermagli rimovibili in acciao misura media</t>
  </si>
  <si>
    <t xml:space="preserve">da utilizzare per macchinetta fermafogli tascabile misura media </t>
  </si>
  <si>
    <t>Levapunti Zenith</t>
  </si>
  <si>
    <t>Zenith 580</t>
  </si>
  <si>
    <t>COCCOINA 84</t>
  </si>
  <si>
    <t>PRITT</t>
  </si>
  <si>
    <t>VERBATIM</t>
  </si>
  <si>
    <t>STABILO BOSS</t>
  </si>
  <si>
    <t>LEONE</t>
  </si>
  <si>
    <t>ZENITH 580</t>
  </si>
  <si>
    <t>STAEDTLER</t>
  </si>
  <si>
    <t>PILOT</t>
  </si>
  <si>
    <t>UNIBALL</t>
  </si>
  <si>
    <t>PAPER MATE</t>
  </si>
  <si>
    <t>JOLLY ORO</t>
  </si>
  <si>
    <t>colore blu - pilot</t>
  </si>
  <si>
    <t>colore nero - pilot</t>
  </si>
  <si>
    <t>colore rosso - pilot</t>
  </si>
  <si>
    <t>colore blu - uniball</t>
  </si>
  <si>
    <t>colore nero - uniball</t>
  </si>
  <si>
    <t>colore rosso - uniball</t>
  </si>
  <si>
    <t xml:space="preserve">colore blu - Paper Mate </t>
  </si>
  <si>
    <t xml:space="preserve">colore nero - Paper Mate </t>
  </si>
  <si>
    <t xml:space="preserve">colore rosso - Paper Mate </t>
  </si>
  <si>
    <t>Macchinetta fermafogli tascabile misura media(sparamolle)</t>
  </si>
  <si>
    <t>F</t>
  </si>
  <si>
    <t>H</t>
  </si>
  <si>
    <t>I</t>
  </si>
  <si>
    <t>E</t>
  </si>
  <si>
    <t>Carta A4 gr. 160 - risma da 250 fogli giallo intenso</t>
  </si>
  <si>
    <t>colore giallo intenso</t>
  </si>
  <si>
    <t>ROMABLOK</t>
  </si>
  <si>
    <t>Prodotto richiesto o equivalente con medesime caratteristiche tecniche</t>
  </si>
  <si>
    <t>cordino cm 44, per badge colore blu</t>
  </si>
  <si>
    <t>cordino cm 44, per badge colore rosso</t>
  </si>
  <si>
    <t>Cuscinetti ad olio per timbri in metallo nero cm 15x18</t>
  </si>
  <si>
    <t>colore nero cm 15x18</t>
  </si>
  <si>
    <t>colore blu cm 8 x 12</t>
  </si>
  <si>
    <t>pesante da tavolo</t>
  </si>
  <si>
    <t>Dorsini per rilegatura  mm  3 grigio</t>
  </si>
  <si>
    <t>misura media con polvere</t>
  </si>
  <si>
    <t>Staedtler noris</t>
  </si>
  <si>
    <t>Texas instruments E 2006</t>
  </si>
  <si>
    <t>FILA</t>
  </si>
  <si>
    <t xml:space="preserve">Tratto 1-1,0 - colore nero </t>
  </si>
  <si>
    <t>Penna a sfera - Tratto 1-1,0 nero</t>
  </si>
  <si>
    <t>Penna a sfera - Tratto 1-1,0 blu</t>
  </si>
  <si>
    <t>Penna a sfera - Tratto 1-1,0 rosso</t>
  </si>
  <si>
    <t>Tratto 1-1,0 - colore blu</t>
  </si>
  <si>
    <t>Tratto 1-1,0 - colore rosso</t>
  </si>
  <si>
    <t>"tratto pen" - Ø mm 1 - colore rosso</t>
  </si>
  <si>
    <t>"tratto pen" - Ø mm 1 - colore nero</t>
  </si>
  <si>
    <t>"tratto pen" - Ø mm 1 - colore blu</t>
  </si>
  <si>
    <t>colore blu - Tratto office fine Ø mm 2,5</t>
  </si>
  <si>
    <t>colore nero - Tratto office fine Ø mm 2,5</t>
  </si>
  <si>
    <t>colore rosso - Tratto office fine Ø mm 2,5</t>
  </si>
  <si>
    <t>colore verde - Tratto office fine Ø mm 2,5</t>
  </si>
  <si>
    <t>confezione da 10000 punti          (10 pz. da 1000 punti)</t>
  </si>
  <si>
    <t>Rapid S51</t>
  </si>
  <si>
    <t xml:space="preserve">RAPID </t>
  </si>
  <si>
    <t xml:space="preserve">ZENITH </t>
  </si>
  <si>
    <t>Cucitrice Rapid S51</t>
  </si>
  <si>
    <t>Cucitrice a braccio lungo Zenith 506</t>
  </si>
  <si>
    <t>Romablok 10/24</t>
  </si>
  <si>
    <t>prezzi offerta più alta</t>
  </si>
  <si>
    <t>Q.tà acquistate nel triennio 2012-2015</t>
  </si>
  <si>
    <t>Pritt - offerto confezionamento da 20 pezzi, ma indicata quantità singola</t>
  </si>
  <si>
    <t>ml. 7 - confezionamento da 12 pezzi, ma indicata la quantità singola</t>
  </si>
  <si>
    <t>ml. 20 - confezionamento da 10 pezzi, ma indicata la quantità singola</t>
  </si>
  <si>
    <t>3 M 550 offerto confezionamento da 8 pezzi, ma indicata quantità singola</t>
  </si>
  <si>
    <t>Cuscinetti per timbri in gomma cm 8 x 12 nero</t>
  </si>
  <si>
    <t>colore nero cm 8 x 12</t>
  </si>
  <si>
    <t>Pile 9V</t>
  </si>
  <si>
    <t>Scotch Magic 810</t>
  </si>
  <si>
    <t>Nastro adesivo in carta gommata per mascheratura</t>
  </si>
  <si>
    <t>mm. 19 x 50 mt.</t>
  </si>
  <si>
    <t>Spirali per rilegatura diametro 12</t>
  </si>
  <si>
    <t xml:space="preserve">Foglio protocollo a righe </t>
  </si>
  <si>
    <t>foglio a 1 rigo - gr. 60</t>
  </si>
  <si>
    <t>Carta termica per POS Ingenico ICT200</t>
  </si>
  <si>
    <t xml:space="preserve">confezione da 10 rotoli </t>
  </si>
  <si>
    <t xml:space="preserve">carta termica per POS INGENICO Rotolini: Diametro 37 mm. Lunghezza c.ca 15m Larghezza 57mm </t>
  </si>
  <si>
    <t xml:space="preserve">Colla adesiva universale super forte </t>
  </si>
  <si>
    <t>trasparente</t>
  </si>
  <si>
    <t>confezione da 50 gr.</t>
  </si>
  <si>
    <t>POST-IT MEETING CHART 559</t>
  </si>
  <si>
    <t>Magic 810</t>
  </si>
  <si>
    <t>Blocco lavagna</t>
  </si>
  <si>
    <t>confezione da 2 blocchi</t>
  </si>
  <si>
    <t xml:space="preserve">blocco da 30 ff. - fondo bianco - dim. 63,5x77,5 cm. </t>
  </si>
  <si>
    <t>Chiavetta USB</t>
  </si>
  <si>
    <t>16GB USB 3.0</t>
  </si>
  <si>
    <t>Pezzo</t>
  </si>
  <si>
    <t>Qtà presunte ANNUALI</t>
  </si>
  <si>
    <t>Carta per plotter</t>
  </si>
  <si>
    <t xml:space="preserve"> grammatura 80 g/mq - larghezza 61 cm. - lunghezza 45,7 m. </t>
  </si>
  <si>
    <t>HP</t>
  </si>
  <si>
    <t>rotolo</t>
  </si>
  <si>
    <t>BOSTIK</t>
  </si>
  <si>
    <t>pila alcalina transistor 9V rettangolare</t>
  </si>
  <si>
    <t>pila alcalina 12v per telecomando</t>
  </si>
  <si>
    <t xml:space="preserve">Pile 12v </t>
  </si>
  <si>
    <t xml:space="preserve">Pile Stilo 1,5 v </t>
  </si>
  <si>
    <t xml:space="preserve">Pile ministilo 1,5 v </t>
  </si>
  <si>
    <t>pila alcalina AA stilo</t>
  </si>
  <si>
    <t xml:space="preserve">pila alcalina AAA ministilo </t>
  </si>
  <si>
    <t>scotch Magic 810 trasparente, opaco, riscrivibile m. 33xmm.19 h (no TARTAN MAGIC)</t>
  </si>
  <si>
    <t>Prezzo Totale quantità presunta annuale per prezzi offerta più alta</t>
  </si>
  <si>
    <t>prezzi di aggiudicazione F.lli Biagini</t>
  </si>
  <si>
    <t>Q.tà annuali arrotondate</t>
  </si>
  <si>
    <t>Prezzo Totale quantità presunte annuali (arrotondate) per prezzi aggiudicazione F.lli Biagini</t>
  </si>
  <si>
    <t>media dei prezzi</t>
  </si>
  <si>
    <t>totale annuale con prezzi medi e q.tà annuali arrotondate</t>
  </si>
  <si>
    <t>confezione da 25 pezzi</t>
  </si>
  <si>
    <t>confezione da 50 pezzi</t>
  </si>
  <si>
    <t>confezione da 10 scatole (100 pezzi cadauna)</t>
  </si>
  <si>
    <t>confezione da 100 pezzi</t>
  </si>
  <si>
    <t>1 kg.</t>
  </si>
  <si>
    <t>lunghezza minima mt. 8,5</t>
  </si>
  <si>
    <t xml:space="preserve">quantità minima ml. 7 </t>
  </si>
  <si>
    <t>quantità minima ml. 20</t>
  </si>
  <si>
    <t xml:space="preserve">Cucitrice a braccio lungo </t>
  </si>
  <si>
    <t>Cucitrice</t>
  </si>
  <si>
    <t>ZENITH</t>
  </si>
  <si>
    <t>confezione da 1 kg.</t>
  </si>
  <si>
    <t>Levapunti</t>
  </si>
  <si>
    <t>confezione da 12 pz (mine)</t>
  </si>
  <si>
    <t>scatola da 1000 punti</t>
  </si>
  <si>
    <t>Punti per cucitrici 24/6</t>
  </si>
  <si>
    <t>confezione da 10000 punti          (10 scatoline da 1000 punti cadauna)</t>
  </si>
  <si>
    <t>Texas instruments  € 2006</t>
  </si>
  <si>
    <t xml:space="preserve">Penna a sfera </t>
  </si>
  <si>
    <t>Penna a sfera</t>
  </si>
  <si>
    <t xml:space="preserve">Penna pilot BP-S-F fine  </t>
  </si>
  <si>
    <t xml:space="preserve">Penna pilot BPS-GP-m medium  (1.0 mm.ball)  </t>
  </si>
  <si>
    <t>Penna uni jetstream sx-210  (1mm. Ball)</t>
  </si>
  <si>
    <t xml:space="preserve">Penna uni jetstream sx-210  (1mm. Ball) </t>
  </si>
  <si>
    <t>Macchinetta fermafogli tascabile misura media (sparamolle)</t>
  </si>
  <si>
    <t xml:space="preserve">colore blu </t>
  </si>
  <si>
    <t xml:space="preserve">colore rosso </t>
  </si>
  <si>
    <t>Pennarello  punta media Ø mm 2,5</t>
  </si>
  <si>
    <t xml:space="preserve">Pennarello  punta media Ø mm 2,5 </t>
  </si>
  <si>
    <t xml:space="preserve">Pennarello punta conica M15 </t>
  </si>
  <si>
    <t>Pennarelli pemanenti per cd, dvd o lucidi nero</t>
  </si>
  <si>
    <t xml:space="preserve">Pennarello  punta fine  Ø mm 1 </t>
  </si>
  <si>
    <t xml:space="preserve">Pennarello  punta fine Ø mm 1 </t>
  </si>
  <si>
    <t xml:space="preserve"> Tratto office fine Ø mm 2,5 - colore blu</t>
  </si>
  <si>
    <t xml:space="preserve"> Tratto office fine Ø mm 2,5 - colore nero</t>
  </si>
  <si>
    <t xml:space="preserve"> Tratto office fine Ø mm 2,5 - colore rosso</t>
  </si>
  <si>
    <t xml:space="preserve"> Tratto office fine Ø mm 2,5 - colore verde</t>
  </si>
  <si>
    <t>"Uniball" - Ø mm 1 - colore nero</t>
  </si>
  <si>
    <t>"Uniball" - Ø mm 1 - colore blu</t>
  </si>
  <si>
    <t>"Uniball" - Ø mm 1 - colore rosso</t>
  </si>
  <si>
    <t>confezione da 12 mine</t>
  </si>
  <si>
    <t>Olivetti  Logos 692 - Logos 812</t>
  </si>
  <si>
    <t xml:space="preserve">Inchiostro ad alcool per timbri di gomma </t>
  </si>
  <si>
    <t>Inchiostro ad alcool per timbri di gomma</t>
  </si>
  <si>
    <t>Q.tà presunte triennio 2021-2024</t>
  </si>
  <si>
    <t>Raccoglitore A4 a 2 anelle</t>
  </si>
  <si>
    <t>Raccoglitore A4 a 4 anelle</t>
  </si>
  <si>
    <t>diam. cm.30 - colori vari (da specificare)</t>
  </si>
  <si>
    <t>diametro cm 8</t>
  </si>
  <si>
    <t>Prezzo Totale</t>
  </si>
  <si>
    <t>Confezionamento offerto</t>
  </si>
  <si>
    <t>Note</t>
  </si>
  <si>
    <t xml:space="preserve">  Area compilata dal FORNITORE</t>
  </si>
  <si>
    <t>B</t>
  </si>
  <si>
    <t>A</t>
  </si>
  <si>
    <t>C</t>
  </si>
  <si>
    <t>D</t>
  </si>
  <si>
    <t>G</t>
  </si>
  <si>
    <t>L</t>
  </si>
  <si>
    <t>J</t>
  </si>
  <si>
    <t>K</t>
  </si>
  <si>
    <r>
      <t xml:space="preserve">Carta per plotter cm. 61x45,70 gr. 80 </t>
    </r>
    <r>
      <rPr>
        <b/>
        <u/>
        <sz val="10"/>
        <rFont val="Arial"/>
        <family val="2"/>
      </rPr>
      <t xml:space="preserve">formato A1 </t>
    </r>
  </si>
  <si>
    <t>Prezzo (IVA esclusa) riferito alla UDM indicata nela colonna E</t>
  </si>
  <si>
    <t>Marca prodotto offerto</t>
  </si>
  <si>
    <t>Denominazione commerciale del prodotto e Codice articolo fornitore</t>
  </si>
  <si>
    <t>t</t>
  </si>
  <si>
    <t>taglia S senza polvere</t>
  </si>
  <si>
    <t>taglia M senza polvere</t>
  </si>
  <si>
    <t>taglia L senza polvere</t>
  </si>
  <si>
    <t>taglia XL senza polvere</t>
  </si>
  <si>
    <t>ml.30 - colore nero</t>
  </si>
  <si>
    <t>ml. 30 - colore blu</t>
  </si>
  <si>
    <t>Vaschetta porta-documenti</t>
  </si>
  <si>
    <t>Evidenziatore</t>
  </si>
  <si>
    <t>Cuscinetto ad olio per timbri in metallo nero cm 15x18</t>
  </si>
  <si>
    <t>Cuscinetto per timbri in gomma cm 8 x 12 blu</t>
  </si>
  <si>
    <t>Cuscinetto per timbri in gomma cm 8 x 12 nero</t>
  </si>
  <si>
    <t>Cartellina manilla tre lembi</t>
  </si>
  <si>
    <t>Portabadge orizzontale chiuso in PVC trasparente</t>
  </si>
  <si>
    <t>TOTALE OFFERTA</t>
  </si>
  <si>
    <t>TOTALE BASE D'ASTA: € 47.540,00 ESCLUSA IVA</t>
  </si>
  <si>
    <t>quadretti 4 mm. gr. 60/mq</t>
  </si>
  <si>
    <t>foglio a 1 rigo - gr. 60/mq</t>
  </si>
  <si>
    <t>60 fogli peso minimo gr. 60/mq</t>
  </si>
  <si>
    <t>60 fogli peso minmo gr. 60/mq.</t>
  </si>
  <si>
    <t xml:space="preserve">CD-R </t>
  </si>
  <si>
    <t xml:space="preserve">CD-RW </t>
  </si>
  <si>
    <t xml:space="preserve">DVD-R - 16x  </t>
  </si>
  <si>
    <t xml:space="preserve">DVD-RW - 4x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</si>
</sst>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&quot;€&quot;\ * #,##0.0000_-;\-&quot;€&quot;\ * #,##0.0000_-;_-&quot;€&quot;\ * &quot;-&quot;????_-;_-@_-"/>
    <numFmt numFmtId="167" formatCode="&quot;€&quot;\ #,##0.00"/>
    <numFmt numFmtId="168" formatCode="#,##0.00\ &quot;€&quot;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rgb="FF222222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  <charset val="1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5" fillId="0" borderId="0" xfId="0" applyFont="1"/>
    <xf numFmtId="0" fontId="0" fillId="4" borderId="0" xfId="0" applyFill="1" applyAlignment="1">
      <alignment horizontal="left" vertical="distributed" wrapText="1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>
      <alignment vertical="center"/>
    </xf>
    <xf numFmtId="0" fontId="6" fillId="0" borderId="0" xfId="0" applyFont="1" applyAlignment="1" applyProtection="1">
      <alignment vertical="center" wrapText="1"/>
    </xf>
    <xf numFmtId="165" fontId="7" fillId="0" borderId="0" xfId="2" applyNumberFormat="1" applyFont="1" applyAlignment="1" applyProtection="1">
      <alignment horizontal="right" vertical="center"/>
    </xf>
    <xf numFmtId="0" fontId="7" fillId="6" borderId="3" xfId="0" applyFont="1" applyFill="1" applyBorder="1" applyAlignment="1" applyProtection="1">
      <alignment vertical="center" wrapText="1"/>
    </xf>
    <xf numFmtId="0" fontId="7" fillId="6" borderId="0" xfId="0" applyFont="1" applyFill="1" applyAlignment="1" applyProtection="1">
      <alignment vertical="center"/>
    </xf>
    <xf numFmtId="166" fontId="11" fillId="0" borderId="3" xfId="3" applyNumberFormat="1" applyFont="1" applyBorder="1" applyAlignment="1" applyProtection="1">
      <alignment vertical="center"/>
      <protection locked="0"/>
    </xf>
    <xf numFmtId="164" fontId="6" fillId="3" borderId="3" xfId="0" applyNumberFormat="1" applyFont="1" applyFill="1" applyBorder="1" applyAlignment="1" applyProtection="1">
      <alignment vertical="center" wrapText="1"/>
      <protection locked="0"/>
    </xf>
    <xf numFmtId="166" fontId="11" fillId="6" borderId="3" xfId="3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7" fillId="0" borderId="0" xfId="1" applyFont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left" vertical="center" wrapText="1"/>
    </xf>
    <xf numFmtId="3" fontId="0" fillId="6" borderId="3" xfId="0" applyNumberFormat="1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3" xfId="0" applyBorder="1" applyProtection="1"/>
    <xf numFmtId="0" fontId="0" fillId="0" borderId="3" xfId="0" applyBorder="1" applyAlignment="1" applyProtection="1">
      <alignment horizontal="center" wrapText="1"/>
    </xf>
    <xf numFmtId="0" fontId="3" fillId="6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65" fontId="6" fillId="2" borderId="2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3" fontId="5" fillId="0" borderId="3" xfId="0" applyNumberFormat="1" applyFont="1" applyBorder="1" applyAlignment="1" applyProtection="1">
      <alignment horizontal="center" vertical="center" wrapText="1"/>
    </xf>
    <xf numFmtId="3" fontId="5" fillId="6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left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vertical="center" wrapText="1"/>
    </xf>
    <xf numFmtId="166" fontId="11" fillId="7" borderId="3" xfId="3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 wrapText="1"/>
    </xf>
    <xf numFmtId="165" fontId="6" fillId="2" borderId="2" xfId="2" applyNumberFormat="1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vertical="center" wrapText="1"/>
      <protection locked="0"/>
    </xf>
    <xf numFmtId="164" fontId="6" fillId="5" borderId="2" xfId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wrapText="1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167" fontId="13" fillId="5" borderId="0" xfId="0" applyNumberFormat="1" applyFont="1" applyFill="1" applyBorder="1" applyAlignment="1" applyProtection="1">
      <alignment horizontal="center" vertical="center"/>
      <protection locked="0"/>
    </xf>
    <xf numFmtId="167" fontId="6" fillId="5" borderId="2" xfId="1" applyNumberFormat="1" applyFont="1" applyFill="1" applyBorder="1" applyAlignment="1" applyProtection="1">
      <alignment vertical="center" wrapText="1"/>
      <protection locked="0"/>
    </xf>
    <xf numFmtId="167" fontId="6" fillId="3" borderId="3" xfId="0" applyNumberFormat="1" applyFont="1" applyFill="1" applyBorder="1" applyAlignment="1" applyProtection="1">
      <alignment vertical="center" wrapText="1"/>
      <protection locked="0"/>
    </xf>
    <xf numFmtId="167" fontId="7" fillId="0" borderId="0" xfId="1" applyNumberFormat="1" applyFont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 wrapText="1"/>
    </xf>
    <xf numFmtId="3" fontId="0" fillId="7" borderId="3" xfId="0" applyNumberForma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vertical="center" wrapText="1"/>
    </xf>
    <xf numFmtId="166" fontId="11" fillId="0" borderId="0" xfId="3" applyNumberFormat="1" applyFont="1" applyBorder="1" applyAlignment="1" applyProtection="1">
      <alignment vertical="center"/>
      <protection locked="0"/>
    </xf>
    <xf numFmtId="167" fontId="6" fillId="3" borderId="0" xfId="0" applyNumberFormat="1" applyFont="1" applyFill="1" applyBorder="1" applyAlignment="1" applyProtection="1">
      <alignment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/>
    </xf>
    <xf numFmtId="166" fontId="11" fillId="6" borderId="0" xfId="3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" fontId="7" fillId="6" borderId="0" xfId="0" applyNumberFormat="1" applyFont="1" applyFill="1" applyAlignment="1" applyProtection="1">
      <alignment vertical="center"/>
      <protection locked="0"/>
    </xf>
    <xf numFmtId="4" fontId="6" fillId="7" borderId="0" xfId="0" applyNumberFormat="1" applyFont="1" applyFill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4" fontId="6" fillId="0" borderId="5" xfId="0" applyNumberFormat="1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3" fontId="0" fillId="0" borderId="5" xfId="0" applyNumberFormat="1" applyBorder="1" applyAlignment="1" applyProtection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left" vertical="center" wrapText="1"/>
    </xf>
    <xf numFmtId="3" fontId="0" fillId="6" borderId="5" xfId="0" applyNumberFormat="1" applyFill="1" applyBorder="1" applyAlignment="1" applyProtection="1">
      <alignment horizontal="center" vertical="center" wrapText="1"/>
    </xf>
    <xf numFmtId="3" fontId="5" fillId="6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3" fontId="5" fillId="8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3" fontId="0" fillId="0" borderId="5" xfId="0" applyNumberForma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  <xf numFmtId="0" fontId="7" fillId="6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vertical="center"/>
    </xf>
    <xf numFmtId="165" fontId="7" fillId="0" borderId="0" xfId="2" applyNumberFormat="1" applyFont="1" applyBorder="1" applyAlignment="1" applyProtection="1">
      <alignment horizontal="right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5" xfId="0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168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165" fontId="6" fillId="0" borderId="6" xfId="2" applyNumberFormat="1" applyFont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3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8" fontId="7" fillId="0" borderId="0" xfId="0" applyNumberFormat="1" applyFont="1" applyBorder="1" applyAlignment="1">
      <alignment vertical="center"/>
    </xf>
    <xf numFmtId="168" fontId="17" fillId="0" borderId="5" xfId="3" applyNumberFormat="1" applyFont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168" fontId="17" fillId="0" borderId="14" xfId="3" applyNumberFormat="1" applyFont="1" applyBorder="1" applyAlignment="1" applyProtection="1">
      <alignment horizontal="center" vertical="center"/>
      <protection locked="0"/>
    </xf>
    <xf numFmtId="168" fontId="7" fillId="0" borderId="14" xfId="0" applyNumberFormat="1" applyFont="1" applyBorder="1" applyAlignment="1">
      <alignment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20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168" fontId="17" fillId="0" borderId="21" xfId="3" applyNumberFormat="1" applyFont="1" applyBorder="1" applyAlignment="1" applyProtection="1">
      <alignment horizontal="center" vertical="center"/>
      <protection locked="0"/>
    </xf>
    <xf numFmtId="168" fontId="7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2" borderId="3" xfId="0" applyFont="1" applyFill="1" applyBorder="1" applyAlignment="1" applyProtection="1">
      <alignment vertical="center" wrapText="1"/>
    </xf>
    <xf numFmtId="165" fontId="6" fillId="2" borderId="3" xfId="2" applyNumberFormat="1" applyFont="1" applyFill="1" applyBorder="1" applyAlignment="1" applyProtection="1">
      <alignment horizontal="left" vertical="center" wrapText="1"/>
    </xf>
    <xf numFmtId="165" fontId="6" fillId="2" borderId="3" xfId="2" applyNumberFormat="1" applyFont="1" applyFill="1" applyBorder="1" applyAlignment="1" applyProtection="1">
      <alignment horizontal="center" vertical="center" wrapText="1"/>
    </xf>
    <xf numFmtId="165" fontId="6" fillId="2" borderId="7" xfId="2" applyNumberFormat="1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left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164" fontId="6" fillId="5" borderId="3" xfId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</cellXfs>
  <cellStyles count="7">
    <cellStyle name="Euro" xfId="1"/>
    <cellStyle name="Euro 2" xfId="4"/>
    <cellStyle name="Migliaia" xfId="2" builtinId="3"/>
    <cellStyle name="Migliaia 2" xfId="5"/>
    <cellStyle name="Normale" xfId="0" builtinId="0"/>
    <cellStyle name="Normale 2" xfId="3"/>
    <cellStyle name="Normale 2 2" xfId="6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4"/>
  <sheetViews>
    <sheetView zoomScale="75" workbookViewId="0">
      <selection activeCell="D1" sqref="D1"/>
    </sheetView>
  </sheetViews>
  <sheetFormatPr defaultRowHeight="12.75" x14ac:dyDescent="0.2"/>
  <cols>
    <col min="1" max="1" width="122.140625" customWidth="1"/>
  </cols>
  <sheetData>
    <row r="1" spans="1:1" ht="114.75" x14ac:dyDescent="0.2">
      <c r="A1" s="2" t="s">
        <v>65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t="s">
        <v>64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187"/>
  <sheetViews>
    <sheetView tabSelected="1" zoomScaleNormal="100" workbookViewId="0">
      <pane ySplit="3" topLeftCell="A4" activePane="bottomLeft" state="frozen"/>
      <selection activeCell="C12" sqref="C12"/>
      <selection pane="bottomLeft" activeCell="F5" sqref="F5"/>
    </sheetView>
  </sheetViews>
  <sheetFormatPr defaultRowHeight="15.95" customHeight="1" x14ac:dyDescent="0.2"/>
  <cols>
    <col min="1" max="1" width="7.140625" style="118" customWidth="1"/>
    <col min="2" max="2" width="50.28515625" style="106" customWidth="1"/>
    <col min="3" max="3" width="39.28515625" style="107" customWidth="1"/>
    <col min="4" max="4" width="17.5703125" style="108" customWidth="1"/>
    <col min="5" max="5" width="19" style="119" customWidth="1"/>
    <col min="6" max="6" width="13.5703125" style="120" customWidth="1"/>
    <col min="7" max="7" width="35.42578125" style="109" customWidth="1"/>
    <col min="8" max="8" width="26.5703125" style="109" customWidth="1"/>
    <col min="9" max="9" width="19.28515625" style="110" customWidth="1"/>
    <col min="10" max="10" width="22.85546875" style="109" customWidth="1"/>
    <col min="11" max="11" width="19.42578125" style="109" customWidth="1"/>
    <col min="12" max="12" width="23.5703125" style="109" customWidth="1"/>
    <col min="13" max="16384" width="9.140625" style="109"/>
  </cols>
  <sheetData>
    <row r="1" spans="1:13" s="134" customFormat="1" ht="15.95" customHeight="1" thickBot="1" x14ac:dyDescent="0.25">
      <c r="A1" s="135" t="s">
        <v>470</v>
      </c>
      <c r="B1" s="136" t="s">
        <v>469</v>
      </c>
      <c r="C1" s="135" t="s">
        <v>471</v>
      </c>
      <c r="D1" s="135" t="s">
        <v>472</v>
      </c>
      <c r="E1" s="137" t="s">
        <v>331</v>
      </c>
      <c r="F1" s="138" t="s">
        <v>328</v>
      </c>
      <c r="G1" s="143" t="s">
        <v>473</v>
      </c>
      <c r="H1" s="143" t="s">
        <v>329</v>
      </c>
      <c r="I1" s="143" t="s">
        <v>330</v>
      </c>
      <c r="J1" s="143" t="s">
        <v>475</v>
      </c>
      <c r="K1" s="143" t="s">
        <v>476</v>
      </c>
      <c r="L1" s="143" t="s">
        <v>474</v>
      </c>
      <c r="M1" s="134" t="s">
        <v>481</v>
      </c>
    </row>
    <row r="2" spans="1:13" s="115" customFormat="1" ht="36" customHeight="1" thickBot="1" x14ac:dyDescent="0.25">
      <c r="A2" s="111" t="s">
        <v>1</v>
      </c>
      <c r="B2" s="112"/>
      <c r="C2" s="113"/>
      <c r="D2" s="113"/>
      <c r="E2" s="114"/>
      <c r="F2" s="139"/>
      <c r="G2" s="187" t="s">
        <v>468</v>
      </c>
      <c r="H2" s="188"/>
      <c r="I2" s="188"/>
      <c r="J2" s="188"/>
      <c r="K2" s="188"/>
      <c r="L2" s="189"/>
    </row>
    <row r="3" spans="1:13" s="116" customFormat="1" ht="90.75" thickBot="1" x14ac:dyDescent="0.25">
      <c r="A3" s="177" t="s">
        <v>2</v>
      </c>
      <c r="B3" s="178" t="s">
        <v>61</v>
      </c>
      <c r="C3" s="179" t="s">
        <v>0</v>
      </c>
      <c r="D3" s="179" t="s">
        <v>335</v>
      </c>
      <c r="E3" s="178" t="s">
        <v>60</v>
      </c>
      <c r="F3" s="180" t="s">
        <v>460</v>
      </c>
      <c r="G3" s="181" t="s">
        <v>480</v>
      </c>
      <c r="H3" s="181" t="s">
        <v>479</v>
      </c>
      <c r="I3" s="182" t="s">
        <v>478</v>
      </c>
      <c r="J3" s="183" t="s">
        <v>465</v>
      </c>
      <c r="K3" s="183" t="s">
        <v>466</v>
      </c>
      <c r="L3" s="184" t="s">
        <v>467</v>
      </c>
    </row>
    <row r="4" spans="1:13" ht="27.95" customHeight="1" x14ac:dyDescent="0.2">
      <c r="A4" s="167">
        <v>1</v>
      </c>
      <c r="B4" s="168" t="s">
        <v>390</v>
      </c>
      <c r="C4" s="169" t="s">
        <v>392</v>
      </c>
      <c r="D4" s="169" t="s">
        <v>388</v>
      </c>
      <c r="E4" s="169" t="s">
        <v>391</v>
      </c>
      <c r="F4" s="170">
        <v>10</v>
      </c>
      <c r="G4" s="171"/>
      <c r="H4" s="172"/>
      <c r="I4" s="173"/>
      <c r="J4" s="174">
        <f>SUM(I4*F4)</f>
        <v>0</v>
      </c>
      <c r="K4" s="175"/>
      <c r="L4" s="176"/>
    </row>
    <row r="5" spans="1:13" ht="27.95" customHeight="1" x14ac:dyDescent="0.2">
      <c r="A5" s="117">
        <v>2</v>
      </c>
      <c r="B5" s="82" t="s">
        <v>247</v>
      </c>
      <c r="C5" s="85" t="s">
        <v>499</v>
      </c>
      <c r="D5" s="89"/>
      <c r="E5" s="85" t="s">
        <v>67</v>
      </c>
      <c r="F5" s="157">
        <v>340</v>
      </c>
      <c r="G5" s="161"/>
      <c r="H5" s="129"/>
      <c r="I5" s="153"/>
      <c r="J5" s="133">
        <f t="shared" ref="J5:J68" si="0">SUM(I5*F5)</f>
        <v>0</v>
      </c>
      <c r="K5" s="129"/>
      <c r="L5" s="144"/>
    </row>
    <row r="6" spans="1:13" ht="27.95" customHeight="1" x14ac:dyDescent="0.2">
      <c r="A6" s="117">
        <v>3</v>
      </c>
      <c r="B6" s="82" t="s">
        <v>248</v>
      </c>
      <c r="C6" s="85" t="s">
        <v>500</v>
      </c>
      <c r="D6" s="89"/>
      <c r="E6" s="85" t="s">
        <v>67</v>
      </c>
      <c r="F6" s="157">
        <v>630</v>
      </c>
      <c r="G6" s="161"/>
      <c r="H6" s="129"/>
      <c r="I6" s="153"/>
      <c r="J6" s="133">
        <f t="shared" si="0"/>
        <v>0</v>
      </c>
      <c r="K6" s="129"/>
      <c r="L6" s="144"/>
    </row>
    <row r="7" spans="1:13" ht="27.95" customHeight="1" x14ac:dyDescent="0.2">
      <c r="A7" s="117">
        <v>4</v>
      </c>
      <c r="B7" s="82" t="s">
        <v>68</v>
      </c>
      <c r="C7" s="85"/>
      <c r="D7" s="89"/>
      <c r="E7" s="85" t="s">
        <v>67</v>
      </c>
      <c r="F7" s="157">
        <v>150</v>
      </c>
      <c r="G7" s="161"/>
      <c r="H7" s="129"/>
      <c r="I7" s="153"/>
      <c r="J7" s="133">
        <f t="shared" si="0"/>
        <v>0</v>
      </c>
      <c r="K7" s="129"/>
      <c r="L7" s="144"/>
    </row>
    <row r="8" spans="1:13" ht="27.95" customHeight="1" x14ac:dyDescent="0.2">
      <c r="A8" s="117">
        <v>5</v>
      </c>
      <c r="B8" s="82" t="s">
        <v>238</v>
      </c>
      <c r="C8" s="85" t="s">
        <v>246</v>
      </c>
      <c r="D8" s="128"/>
      <c r="E8" s="85" t="s">
        <v>416</v>
      </c>
      <c r="F8" s="157">
        <v>250</v>
      </c>
      <c r="G8" s="161"/>
      <c r="H8" s="129"/>
      <c r="I8" s="153"/>
      <c r="J8" s="133">
        <f t="shared" si="0"/>
        <v>0</v>
      </c>
      <c r="K8" s="129"/>
      <c r="L8" s="144"/>
    </row>
    <row r="9" spans="1:13" ht="27.95" customHeight="1" x14ac:dyDescent="0.2">
      <c r="A9" s="117">
        <v>6</v>
      </c>
      <c r="B9" s="82" t="s">
        <v>69</v>
      </c>
      <c r="C9" s="83" t="s">
        <v>70</v>
      </c>
      <c r="D9" s="84"/>
      <c r="E9" s="85" t="s">
        <v>416</v>
      </c>
      <c r="F9" s="157">
        <v>120</v>
      </c>
      <c r="G9" s="161"/>
      <c r="H9" s="129"/>
      <c r="I9" s="153"/>
      <c r="J9" s="133">
        <f t="shared" si="0"/>
        <v>0</v>
      </c>
      <c r="K9" s="129"/>
      <c r="L9" s="144"/>
    </row>
    <row r="10" spans="1:13" s="121" customFormat="1" ht="27.95" customHeight="1" x14ac:dyDescent="0.2">
      <c r="A10" s="117">
        <v>7</v>
      </c>
      <c r="B10" s="97" t="s">
        <v>72</v>
      </c>
      <c r="C10" s="101" t="s">
        <v>70</v>
      </c>
      <c r="D10" s="122"/>
      <c r="E10" s="100" t="s">
        <v>417</v>
      </c>
      <c r="F10" s="158">
        <v>150</v>
      </c>
      <c r="G10" s="162"/>
      <c r="H10" s="130"/>
      <c r="I10" s="153"/>
      <c r="J10" s="133">
        <f t="shared" si="0"/>
        <v>0</v>
      </c>
      <c r="K10" s="130"/>
      <c r="L10" s="145"/>
    </row>
    <row r="11" spans="1:13" s="121" customFormat="1" ht="27.95" customHeight="1" x14ac:dyDescent="0.2">
      <c r="A11" s="117">
        <v>8</v>
      </c>
      <c r="B11" s="97" t="s">
        <v>73</v>
      </c>
      <c r="C11" s="101" t="s">
        <v>74</v>
      </c>
      <c r="D11" s="84"/>
      <c r="E11" s="100" t="s">
        <v>417</v>
      </c>
      <c r="F11" s="158">
        <v>1350</v>
      </c>
      <c r="G11" s="162"/>
      <c r="H11" s="130"/>
      <c r="I11" s="153"/>
      <c r="J11" s="133">
        <f t="shared" si="0"/>
        <v>0</v>
      </c>
      <c r="K11" s="130"/>
      <c r="L11" s="145"/>
    </row>
    <row r="12" spans="1:13" ht="27.95" customHeight="1" x14ac:dyDescent="0.2">
      <c r="A12" s="117">
        <v>9</v>
      </c>
      <c r="B12" s="82" t="s">
        <v>251</v>
      </c>
      <c r="C12" s="83" t="s">
        <v>77</v>
      </c>
      <c r="D12" s="84"/>
      <c r="E12" s="85" t="s">
        <v>76</v>
      </c>
      <c r="F12" s="157">
        <v>12</v>
      </c>
      <c r="G12" s="161"/>
      <c r="H12" s="129"/>
      <c r="I12" s="153"/>
      <c r="J12" s="133">
        <f t="shared" si="0"/>
        <v>0</v>
      </c>
      <c r="K12" s="129"/>
      <c r="L12" s="144"/>
    </row>
    <row r="13" spans="1:13" ht="27.95" customHeight="1" x14ac:dyDescent="0.2">
      <c r="A13" s="117">
        <v>10</v>
      </c>
      <c r="B13" s="82" t="s">
        <v>249</v>
      </c>
      <c r="C13" s="83" t="s">
        <v>75</v>
      </c>
      <c r="D13" s="84"/>
      <c r="E13" s="85" t="s">
        <v>76</v>
      </c>
      <c r="F13" s="157">
        <v>14</v>
      </c>
      <c r="G13" s="161"/>
      <c r="H13" s="129"/>
      <c r="I13" s="153"/>
      <c r="J13" s="133">
        <f t="shared" si="0"/>
        <v>0</v>
      </c>
      <c r="K13" s="129"/>
      <c r="L13" s="144"/>
    </row>
    <row r="14" spans="1:13" ht="27.95" customHeight="1" x14ac:dyDescent="0.2">
      <c r="A14" s="117">
        <v>11</v>
      </c>
      <c r="B14" s="82" t="s">
        <v>250</v>
      </c>
      <c r="C14" s="83" t="s">
        <v>78</v>
      </c>
      <c r="D14" s="84"/>
      <c r="E14" s="85" t="s">
        <v>76</v>
      </c>
      <c r="F14" s="157">
        <v>5</v>
      </c>
      <c r="G14" s="161"/>
      <c r="H14" s="129"/>
      <c r="I14" s="153"/>
      <c r="J14" s="133">
        <f t="shared" si="0"/>
        <v>0</v>
      </c>
      <c r="K14" s="129"/>
      <c r="L14" s="144"/>
    </row>
    <row r="15" spans="1:13" ht="27.95" customHeight="1" x14ac:dyDescent="0.2">
      <c r="A15" s="117">
        <v>12</v>
      </c>
      <c r="B15" s="82" t="s">
        <v>252</v>
      </c>
      <c r="C15" s="83" t="s">
        <v>80</v>
      </c>
      <c r="D15" s="84"/>
      <c r="E15" s="85" t="s">
        <v>79</v>
      </c>
      <c r="F15" s="157">
        <v>5</v>
      </c>
      <c r="G15" s="161"/>
      <c r="H15" s="129"/>
      <c r="I15" s="153"/>
      <c r="J15" s="133">
        <f t="shared" si="0"/>
        <v>0</v>
      </c>
      <c r="K15" s="129"/>
      <c r="L15" s="144"/>
    </row>
    <row r="16" spans="1:13" ht="27.95" customHeight="1" x14ac:dyDescent="0.2">
      <c r="A16" s="117">
        <v>13</v>
      </c>
      <c r="B16" s="82" t="s">
        <v>257</v>
      </c>
      <c r="C16" s="83" t="s">
        <v>104</v>
      </c>
      <c r="D16" s="84"/>
      <c r="E16" s="85" t="s">
        <v>79</v>
      </c>
      <c r="F16" s="157">
        <v>33</v>
      </c>
      <c r="G16" s="161"/>
      <c r="H16" s="129"/>
      <c r="I16" s="153"/>
      <c r="J16" s="133">
        <f t="shared" si="0"/>
        <v>0</v>
      </c>
      <c r="K16" s="129"/>
      <c r="L16" s="144"/>
    </row>
    <row r="17" spans="1:12" ht="27.95" customHeight="1" x14ac:dyDescent="0.2">
      <c r="A17" s="117">
        <v>14</v>
      </c>
      <c r="B17" s="82" t="s">
        <v>332</v>
      </c>
      <c r="C17" s="83" t="s">
        <v>333</v>
      </c>
      <c r="D17" s="84"/>
      <c r="E17" s="85" t="s">
        <v>79</v>
      </c>
      <c r="F17" s="157">
        <v>1</v>
      </c>
      <c r="G17" s="161"/>
      <c r="H17" s="129"/>
      <c r="I17" s="153"/>
      <c r="J17" s="133">
        <f t="shared" si="0"/>
        <v>0</v>
      </c>
      <c r="K17" s="129"/>
      <c r="L17" s="144"/>
    </row>
    <row r="18" spans="1:12" ht="27.95" customHeight="1" x14ac:dyDescent="0.2">
      <c r="A18" s="117">
        <v>15</v>
      </c>
      <c r="B18" s="82" t="s">
        <v>254</v>
      </c>
      <c r="C18" s="83" t="s">
        <v>82</v>
      </c>
      <c r="D18" s="84"/>
      <c r="E18" s="85" t="s">
        <v>79</v>
      </c>
      <c r="F18" s="157">
        <v>1</v>
      </c>
      <c r="G18" s="161"/>
      <c r="H18" s="129"/>
      <c r="I18" s="153"/>
      <c r="J18" s="133">
        <f t="shared" si="0"/>
        <v>0</v>
      </c>
      <c r="K18" s="129"/>
      <c r="L18" s="144"/>
    </row>
    <row r="19" spans="1:12" ht="27.95" customHeight="1" x14ac:dyDescent="0.2">
      <c r="A19" s="117">
        <v>16</v>
      </c>
      <c r="B19" s="82" t="s">
        <v>253</v>
      </c>
      <c r="C19" s="83" t="s">
        <v>81</v>
      </c>
      <c r="D19" s="84"/>
      <c r="E19" s="85" t="s">
        <v>79</v>
      </c>
      <c r="F19" s="157">
        <v>1</v>
      </c>
      <c r="G19" s="161"/>
      <c r="H19" s="129"/>
      <c r="I19" s="153"/>
      <c r="J19" s="133">
        <f t="shared" si="0"/>
        <v>0</v>
      </c>
      <c r="K19" s="129"/>
      <c r="L19" s="144"/>
    </row>
    <row r="20" spans="1:12" ht="27.95" customHeight="1" x14ac:dyDescent="0.2">
      <c r="A20" s="117">
        <v>17</v>
      </c>
      <c r="B20" s="86" t="s">
        <v>83</v>
      </c>
      <c r="C20" s="87"/>
      <c r="D20" s="88"/>
      <c r="E20" s="85" t="s">
        <v>420</v>
      </c>
      <c r="F20" s="157">
        <v>18</v>
      </c>
      <c r="G20" s="161"/>
      <c r="H20" s="129"/>
      <c r="I20" s="153"/>
      <c r="J20" s="133">
        <f t="shared" si="0"/>
        <v>0</v>
      </c>
      <c r="K20" s="129"/>
      <c r="L20" s="144"/>
    </row>
    <row r="21" spans="1:12" ht="27.95" customHeight="1" x14ac:dyDescent="0.2">
      <c r="A21" s="117">
        <v>18</v>
      </c>
      <c r="B21" s="86" t="s">
        <v>397</v>
      </c>
      <c r="C21" s="88" t="s">
        <v>477</v>
      </c>
      <c r="D21" s="88" t="s">
        <v>399</v>
      </c>
      <c r="E21" s="90" t="s">
        <v>400</v>
      </c>
      <c r="F21" s="157">
        <v>40</v>
      </c>
      <c r="G21" s="161"/>
      <c r="H21" s="129"/>
      <c r="I21" s="153"/>
      <c r="J21" s="133">
        <f t="shared" si="0"/>
        <v>0</v>
      </c>
      <c r="K21" s="129"/>
      <c r="L21" s="144"/>
    </row>
    <row r="22" spans="1:12" ht="41.25" customHeight="1" x14ac:dyDescent="0.2">
      <c r="A22" s="117">
        <v>19</v>
      </c>
      <c r="B22" s="127" t="s">
        <v>382</v>
      </c>
      <c r="C22" s="126" t="s">
        <v>384</v>
      </c>
      <c r="D22" s="89"/>
      <c r="E22" s="90" t="s">
        <v>383</v>
      </c>
      <c r="F22" s="157">
        <v>52</v>
      </c>
      <c r="G22" s="161"/>
      <c r="H22" s="129"/>
      <c r="I22" s="153"/>
      <c r="J22" s="133">
        <f t="shared" si="0"/>
        <v>0</v>
      </c>
      <c r="K22" s="129"/>
      <c r="L22" s="144"/>
    </row>
    <row r="23" spans="1:12" ht="27.95" customHeight="1" x14ac:dyDescent="0.2">
      <c r="A23" s="117">
        <v>20</v>
      </c>
      <c r="B23" s="82" t="s">
        <v>85</v>
      </c>
      <c r="C23" s="83" t="s">
        <v>86</v>
      </c>
      <c r="D23" s="84"/>
      <c r="E23" s="85" t="s">
        <v>87</v>
      </c>
      <c r="F23" s="157">
        <v>440</v>
      </c>
      <c r="G23" s="161"/>
      <c r="H23" s="129"/>
      <c r="I23" s="153"/>
      <c r="J23" s="133">
        <f t="shared" si="0"/>
        <v>0</v>
      </c>
      <c r="K23" s="129"/>
      <c r="L23" s="144"/>
    </row>
    <row r="24" spans="1:12" ht="27.95" customHeight="1" x14ac:dyDescent="0.2">
      <c r="A24" s="117">
        <v>21</v>
      </c>
      <c r="B24" s="82" t="s">
        <v>256</v>
      </c>
      <c r="C24" s="83" t="s">
        <v>91</v>
      </c>
      <c r="D24" s="84"/>
      <c r="E24" s="85" t="s">
        <v>89</v>
      </c>
      <c r="F24" s="157">
        <v>29</v>
      </c>
      <c r="G24" s="161"/>
      <c r="H24" s="129"/>
      <c r="I24" s="153"/>
      <c r="J24" s="133">
        <f t="shared" si="0"/>
        <v>0</v>
      </c>
      <c r="K24" s="129"/>
      <c r="L24" s="144"/>
    </row>
    <row r="25" spans="1:12" ht="27.95" customHeight="1" x14ac:dyDescent="0.2">
      <c r="A25" s="117">
        <v>22</v>
      </c>
      <c r="B25" s="82" t="s">
        <v>258</v>
      </c>
      <c r="C25" s="83" t="s">
        <v>90</v>
      </c>
      <c r="D25" s="84"/>
      <c r="E25" s="85" t="s">
        <v>89</v>
      </c>
      <c r="F25" s="157">
        <v>19</v>
      </c>
      <c r="G25" s="161"/>
      <c r="H25" s="129"/>
      <c r="I25" s="153"/>
      <c r="J25" s="133">
        <f t="shared" si="0"/>
        <v>0</v>
      </c>
      <c r="K25" s="129"/>
      <c r="L25" s="144"/>
    </row>
    <row r="26" spans="1:12" ht="27.95" customHeight="1" x14ac:dyDescent="0.2">
      <c r="A26" s="117">
        <v>23</v>
      </c>
      <c r="B26" s="82" t="s">
        <v>255</v>
      </c>
      <c r="C26" s="83" t="s">
        <v>88</v>
      </c>
      <c r="D26" s="84"/>
      <c r="E26" s="85" t="s">
        <v>89</v>
      </c>
      <c r="F26" s="157">
        <v>15</v>
      </c>
      <c r="G26" s="161"/>
      <c r="H26" s="129"/>
      <c r="I26" s="153"/>
      <c r="J26" s="133">
        <f t="shared" si="0"/>
        <v>0</v>
      </c>
      <c r="K26" s="129"/>
      <c r="L26" s="144"/>
    </row>
    <row r="27" spans="1:12" ht="27.95" customHeight="1" x14ac:dyDescent="0.2">
      <c r="A27" s="117">
        <v>24</v>
      </c>
      <c r="B27" s="82" t="s">
        <v>493</v>
      </c>
      <c r="C27" s="83" t="s">
        <v>93</v>
      </c>
      <c r="D27" s="84"/>
      <c r="E27" s="85" t="s">
        <v>71</v>
      </c>
      <c r="F27" s="157">
        <v>258</v>
      </c>
      <c r="G27" s="161"/>
      <c r="H27" s="129"/>
      <c r="I27" s="153"/>
      <c r="J27" s="133">
        <f t="shared" si="0"/>
        <v>0</v>
      </c>
      <c r="K27" s="129"/>
      <c r="L27" s="144"/>
    </row>
    <row r="28" spans="1:12" ht="27.95" customHeight="1" x14ac:dyDescent="0.2">
      <c r="A28" s="117">
        <v>25</v>
      </c>
      <c r="B28" s="82" t="s">
        <v>501</v>
      </c>
      <c r="C28" s="83" t="s">
        <v>95</v>
      </c>
      <c r="D28" s="91" t="s">
        <v>309</v>
      </c>
      <c r="E28" s="85" t="s">
        <v>96</v>
      </c>
      <c r="F28" s="157">
        <v>132</v>
      </c>
      <c r="G28" s="161"/>
      <c r="H28" s="129"/>
      <c r="I28" s="153"/>
      <c r="J28" s="133">
        <f t="shared" si="0"/>
        <v>0</v>
      </c>
      <c r="K28" s="129"/>
      <c r="L28" s="144"/>
    </row>
    <row r="29" spans="1:12" ht="27.95" customHeight="1" x14ac:dyDescent="0.2">
      <c r="A29" s="117">
        <v>26</v>
      </c>
      <c r="B29" s="82" t="s">
        <v>502</v>
      </c>
      <c r="C29" s="83" t="s">
        <v>95</v>
      </c>
      <c r="D29" s="91" t="s">
        <v>309</v>
      </c>
      <c r="E29" s="85" t="s">
        <v>96</v>
      </c>
      <c r="F29" s="157">
        <v>2</v>
      </c>
      <c r="G29" s="161"/>
      <c r="H29" s="129"/>
      <c r="I29" s="153"/>
      <c r="J29" s="133">
        <f t="shared" si="0"/>
        <v>0</v>
      </c>
      <c r="K29" s="129"/>
      <c r="L29" s="144"/>
    </row>
    <row r="30" spans="1:12" ht="27.95" customHeight="1" x14ac:dyDescent="0.2">
      <c r="A30" s="117">
        <v>27</v>
      </c>
      <c r="B30" s="92" t="s">
        <v>393</v>
      </c>
      <c r="C30" s="85" t="s">
        <v>394</v>
      </c>
      <c r="D30" s="89"/>
      <c r="E30" s="85" t="s">
        <v>395</v>
      </c>
      <c r="F30" s="157">
        <v>1100</v>
      </c>
      <c r="G30" s="162"/>
      <c r="H30" s="129"/>
      <c r="I30" s="153"/>
      <c r="J30" s="133">
        <f t="shared" si="0"/>
        <v>0</v>
      </c>
      <c r="K30" s="129"/>
      <c r="L30" s="144"/>
    </row>
    <row r="31" spans="1:12" ht="27.95" customHeight="1" x14ac:dyDescent="0.2">
      <c r="A31" s="117">
        <v>28</v>
      </c>
      <c r="B31" s="92" t="s">
        <v>385</v>
      </c>
      <c r="C31" s="90" t="s">
        <v>386</v>
      </c>
      <c r="D31" s="156" t="s">
        <v>401</v>
      </c>
      <c r="E31" s="90" t="s">
        <v>387</v>
      </c>
      <c r="F31" s="157">
        <v>38</v>
      </c>
      <c r="G31" s="161"/>
      <c r="H31" s="129"/>
      <c r="I31" s="153"/>
      <c r="J31" s="133">
        <f t="shared" si="0"/>
        <v>0</v>
      </c>
      <c r="K31" s="129"/>
      <c r="L31" s="144"/>
    </row>
    <row r="32" spans="1:12" ht="27.95" customHeight="1" x14ac:dyDescent="0.2">
      <c r="A32" s="117">
        <v>29</v>
      </c>
      <c r="B32" s="82" t="s">
        <v>100</v>
      </c>
      <c r="C32" s="85"/>
      <c r="D32" s="93" t="s">
        <v>307</v>
      </c>
      <c r="E32" s="85" t="s">
        <v>67</v>
      </c>
      <c r="F32" s="157">
        <v>400</v>
      </c>
      <c r="G32" s="161"/>
      <c r="H32" s="129"/>
      <c r="I32" s="153"/>
      <c r="J32" s="133">
        <f t="shared" si="0"/>
        <v>0</v>
      </c>
      <c r="K32" s="129"/>
      <c r="L32" s="144"/>
    </row>
    <row r="33" spans="1:12" ht="27.95" customHeight="1" x14ac:dyDescent="0.2">
      <c r="A33" s="117">
        <v>30</v>
      </c>
      <c r="B33" s="82" t="s">
        <v>102</v>
      </c>
      <c r="C33" s="100"/>
      <c r="D33" s="93" t="s">
        <v>308</v>
      </c>
      <c r="E33" s="85" t="s">
        <v>67</v>
      </c>
      <c r="F33" s="158">
        <v>4900</v>
      </c>
      <c r="G33" s="162"/>
      <c r="H33" s="129"/>
      <c r="I33" s="153"/>
      <c r="J33" s="133">
        <f t="shared" si="0"/>
        <v>0</v>
      </c>
      <c r="K33" s="129"/>
      <c r="L33" s="144"/>
    </row>
    <row r="34" spans="1:12" s="121" customFormat="1" ht="27.95" customHeight="1" x14ac:dyDescent="0.2">
      <c r="A34" s="117">
        <v>31</v>
      </c>
      <c r="B34" s="97" t="s">
        <v>261</v>
      </c>
      <c r="C34" s="101" t="s">
        <v>77</v>
      </c>
      <c r="D34" s="122"/>
      <c r="E34" s="100" t="s">
        <v>87</v>
      </c>
      <c r="F34" s="158">
        <v>9</v>
      </c>
      <c r="G34" s="162"/>
      <c r="H34" s="130"/>
      <c r="I34" s="153"/>
      <c r="J34" s="133">
        <f t="shared" si="0"/>
        <v>0</v>
      </c>
      <c r="K34" s="130"/>
      <c r="L34" s="145"/>
    </row>
    <row r="35" spans="1:12" ht="27.95" customHeight="1" x14ac:dyDescent="0.2">
      <c r="A35" s="117">
        <v>32</v>
      </c>
      <c r="B35" s="82" t="s">
        <v>260</v>
      </c>
      <c r="C35" s="83" t="s">
        <v>104</v>
      </c>
      <c r="D35" s="84"/>
      <c r="E35" s="85" t="s">
        <v>87</v>
      </c>
      <c r="F35" s="157">
        <v>21</v>
      </c>
      <c r="G35" s="161"/>
      <c r="H35" s="129"/>
      <c r="I35" s="153"/>
      <c r="J35" s="133">
        <f t="shared" si="0"/>
        <v>0</v>
      </c>
      <c r="K35" s="129"/>
      <c r="L35" s="144"/>
    </row>
    <row r="36" spans="1:12" ht="27.95" customHeight="1" x14ac:dyDescent="0.2">
      <c r="A36" s="117">
        <v>33</v>
      </c>
      <c r="B36" s="82" t="s">
        <v>259</v>
      </c>
      <c r="C36" s="83" t="s">
        <v>103</v>
      </c>
      <c r="D36" s="84"/>
      <c r="E36" s="85" t="s">
        <v>87</v>
      </c>
      <c r="F36" s="157">
        <v>52</v>
      </c>
      <c r="G36" s="161"/>
      <c r="H36" s="129"/>
      <c r="I36" s="153"/>
      <c r="J36" s="133">
        <f t="shared" si="0"/>
        <v>0</v>
      </c>
      <c r="K36" s="129"/>
      <c r="L36" s="144"/>
    </row>
    <row r="37" spans="1:12" ht="27.95" customHeight="1" x14ac:dyDescent="0.2">
      <c r="A37" s="117">
        <v>34</v>
      </c>
      <c r="B37" s="82" t="s">
        <v>262</v>
      </c>
      <c r="C37" s="83" t="s">
        <v>105</v>
      </c>
      <c r="D37" s="84"/>
      <c r="E37" s="85" t="s">
        <v>87</v>
      </c>
      <c r="F37" s="157">
        <v>14</v>
      </c>
      <c r="G37" s="161"/>
      <c r="H37" s="129"/>
      <c r="I37" s="153"/>
      <c r="J37" s="133">
        <f t="shared" si="0"/>
        <v>0</v>
      </c>
      <c r="K37" s="129"/>
      <c r="L37" s="144"/>
    </row>
    <row r="38" spans="1:12" ht="27.95" customHeight="1" x14ac:dyDescent="0.2">
      <c r="A38" s="117">
        <v>35</v>
      </c>
      <c r="B38" s="82" t="s">
        <v>263</v>
      </c>
      <c r="C38" s="83" t="s">
        <v>78</v>
      </c>
      <c r="D38" s="84"/>
      <c r="E38" s="85" t="s">
        <v>87</v>
      </c>
      <c r="F38" s="157">
        <v>11</v>
      </c>
      <c r="G38" s="161"/>
      <c r="H38" s="129"/>
      <c r="I38" s="153"/>
      <c r="J38" s="133">
        <f t="shared" si="0"/>
        <v>0</v>
      </c>
      <c r="K38" s="129"/>
      <c r="L38" s="144"/>
    </row>
    <row r="39" spans="1:12" ht="27.95" customHeight="1" x14ac:dyDescent="0.2">
      <c r="A39" s="117">
        <v>36</v>
      </c>
      <c r="B39" s="82" t="s">
        <v>264</v>
      </c>
      <c r="C39" s="83" t="s">
        <v>106</v>
      </c>
      <c r="D39" s="84"/>
      <c r="E39" s="85" t="s">
        <v>87</v>
      </c>
      <c r="F39" s="157">
        <v>88</v>
      </c>
      <c r="G39" s="161"/>
      <c r="H39" s="129"/>
      <c r="I39" s="153"/>
      <c r="J39" s="133">
        <f t="shared" si="0"/>
        <v>0</v>
      </c>
      <c r="K39" s="129"/>
      <c r="L39" s="144"/>
    </row>
    <row r="40" spans="1:12" ht="27.95" customHeight="1" x14ac:dyDescent="0.2">
      <c r="A40" s="117">
        <v>37</v>
      </c>
      <c r="B40" s="82" t="s">
        <v>99</v>
      </c>
      <c r="C40" s="94" t="s">
        <v>336</v>
      </c>
      <c r="D40" s="95"/>
      <c r="E40" s="85" t="s">
        <v>89</v>
      </c>
      <c r="F40" s="157">
        <v>60</v>
      </c>
      <c r="G40" s="161"/>
      <c r="H40" s="129"/>
      <c r="I40" s="153"/>
      <c r="J40" s="133">
        <f t="shared" si="0"/>
        <v>0</v>
      </c>
      <c r="K40" s="129"/>
      <c r="L40" s="144"/>
    </row>
    <row r="41" spans="1:12" ht="27.95" customHeight="1" x14ac:dyDescent="0.2">
      <c r="A41" s="117">
        <v>38</v>
      </c>
      <c r="B41" s="86" t="s">
        <v>98</v>
      </c>
      <c r="C41" s="94" t="s">
        <v>337</v>
      </c>
      <c r="D41" s="95"/>
      <c r="E41" s="85" t="s">
        <v>89</v>
      </c>
      <c r="F41" s="157">
        <v>53</v>
      </c>
      <c r="G41" s="161"/>
      <c r="H41" s="129"/>
      <c r="I41" s="153"/>
      <c r="J41" s="133">
        <f t="shared" si="0"/>
        <v>0</v>
      </c>
      <c r="K41" s="129"/>
      <c r="L41" s="144"/>
    </row>
    <row r="42" spans="1:12" ht="27.95" customHeight="1" x14ac:dyDescent="0.2">
      <c r="A42" s="117">
        <v>39</v>
      </c>
      <c r="B42" s="82" t="s">
        <v>107</v>
      </c>
      <c r="C42" s="83" t="s">
        <v>421</v>
      </c>
      <c r="D42" s="84"/>
      <c r="E42" s="85" t="s">
        <v>67</v>
      </c>
      <c r="F42" s="157">
        <v>1900</v>
      </c>
      <c r="G42" s="161"/>
      <c r="H42" s="129"/>
      <c r="I42" s="153"/>
      <c r="J42" s="133">
        <f t="shared" si="0"/>
        <v>0</v>
      </c>
      <c r="K42" s="129"/>
      <c r="L42" s="144"/>
    </row>
    <row r="43" spans="1:12" ht="27.95" customHeight="1" x14ac:dyDescent="0.2">
      <c r="A43" s="117">
        <v>40</v>
      </c>
      <c r="B43" s="82" t="s">
        <v>109</v>
      </c>
      <c r="C43" s="83" t="s">
        <v>421</v>
      </c>
      <c r="D43" s="84"/>
      <c r="E43" s="85" t="s">
        <v>67</v>
      </c>
      <c r="F43" s="157">
        <v>370</v>
      </c>
      <c r="G43" s="161"/>
      <c r="H43" s="129"/>
      <c r="I43" s="153"/>
      <c r="J43" s="133">
        <f t="shared" si="0"/>
        <v>0</v>
      </c>
      <c r="K43" s="129"/>
      <c r="L43" s="144"/>
    </row>
    <row r="44" spans="1:12" ht="27.95" customHeight="1" x14ac:dyDescent="0.2">
      <c r="A44" s="117">
        <v>41</v>
      </c>
      <c r="B44" s="82" t="s">
        <v>110</v>
      </c>
      <c r="C44" s="100" t="s">
        <v>422</v>
      </c>
      <c r="D44" s="89"/>
      <c r="E44" s="85" t="s">
        <v>67</v>
      </c>
      <c r="F44" s="158">
        <v>420</v>
      </c>
      <c r="G44" s="162"/>
      <c r="H44" s="129"/>
      <c r="I44" s="153"/>
      <c r="J44" s="133">
        <f t="shared" si="0"/>
        <v>0</v>
      </c>
      <c r="K44" s="129"/>
      <c r="L44" s="144"/>
    </row>
    <row r="45" spans="1:12" ht="27.95" customHeight="1" x14ac:dyDescent="0.2">
      <c r="A45" s="117">
        <v>42</v>
      </c>
      <c r="B45" s="82" t="s">
        <v>111</v>
      </c>
      <c r="C45" s="101" t="s">
        <v>423</v>
      </c>
      <c r="D45" s="84"/>
      <c r="E45" s="85" t="s">
        <v>67</v>
      </c>
      <c r="F45" s="158">
        <v>250</v>
      </c>
      <c r="G45" s="162"/>
      <c r="H45" s="129"/>
      <c r="I45" s="153"/>
      <c r="J45" s="133">
        <f t="shared" si="0"/>
        <v>0</v>
      </c>
      <c r="K45" s="129"/>
      <c r="L45" s="144"/>
    </row>
    <row r="46" spans="1:12" ht="27.95" customHeight="1" x14ac:dyDescent="0.2">
      <c r="A46" s="117">
        <v>43</v>
      </c>
      <c r="B46" s="82" t="s">
        <v>424</v>
      </c>
      <c r="C46" s="85" t="s">
        <v>112</v>
      </c>
      <c r="D46" s="93" t="s">
        <v>426</v>
      </c>
      <c r="E46" s="85" t="s">
        <v>67</v>
      </c>
      <c r="F46" s="157">
        <v>38</v>
      </c>
      <c r="G46" s="161"/>
      <c r="H46" s="129"/>
      <c r="I46" s="153"/>
      <c r="J46" s="133">
        <f t="shared" si="0"/>
        <v>0</v>
      </c>
      <c r="K46" s="129"/>
      <c r="L46" s="144"/>
    </row>
    <row r="47" spans="1:12" ht="27.95" customHeight="1" x14ac:dyDescent="0.2">
      <c r="A47" s="117">
        <v>44</v>
      </c>
      <c r="B47" s="82" t="s">
        <v>113</v>
      </c>
      <c r="C47" s="85"/>
      <c r="D47" s="89"/>
      <c r="E47" s="85" t="s">
        <v>67</v>
      </c>
      <c r="F47" s="157">
        <v>85</v>
      </c>
      <c r="G47" s="161"/>
      <c r="H47" s="129"/>
      <c r="I47" s="153"/>
      <c r="J47" s="133">
        <f t="shared" si="0"/>
        <v>0</v>
      </c>
      <c r="K47" s="129"/>
      <c r="L47" s="144"/>
    </row>
    <row r="48" spans="1:12" ht="27.95" customHeight="1" x14ac:dyDescent="0.2">
      <c r="A48" s="117">
        <v>45</v>
      </c>
      <c r="B48" s="82" t="s">
        <v>425</v>
      </c>
      <c r="C48" s="85" t="s">
        <v>361</v>
      </c>
      <c r="D48" s="93" t="s">
        <v>362</v>
      </c>
      <c r="E48" s="85" t="s">
        <v>67</v>
      </c>
      <c r="F48" s="157">
        <v>1030</v>
      </c>
      <c r="G48" s="161"/>
      <c r="H48" s="129"/>
      <c r="I48" s="153"/>
      <c r="J48" s="133">
        <f t="shared" si="0"/>
        <v>0</v>
      </c>
      <c r="K48" s="129"/>
      <c r="L48" s="144"/>
    </row>
    <row r="49" spans="1:12" ht="27.95" customHeight="1" x14ac:dyDescent="0.2">
      <c r="A49" s="117">
        <v>46</v>
      </c>
      <c r="B49" s="82" t="s">
        <v>490</v>
      </c>
      <c r="C49" s="85" t="s">
        <v>339</v>
      </c>
      <c r="D49" s="89"/>
      <c r="E49" s="85" t="s">
        <v>67</v>
      </c>
      <c r="F49" s="157">
        <v>19</v>
      </c>
      <c r="G49" s="161"/>
      <c r="H49" s="129"/>
      <c r="I49" s="153"/>
      <c r="J49" s="133">
        <f t="shared" si="0"/>
        <v>0</v>
      </c>
      <c r="K49" s="129"/>
      <c r="L49" s="144"/>
    </row>
    <row r="50" spans="1:12" ht="27.95" customHeight="1" x14ac:dyDescent="0.2">
      <c r="A50" s="117">
        <v>47</v>
      </c>
      <c r="B50" s="82" t="s">
        <v>491</v>
      </c>
      <c r="C50" s="85" t="s">
        <v>340</v>
      </c>
      <c r="D50" s="89"/>
      <c r="E50" s="85" t="s">
        <v>67</v>
      </c>
      <c r="F50" s="157">
        <v>240</v>
      </c>
      <c r="G50" s="161"/>
      <c r="H50" s="129"/>
      <c r="I50" s="153"/>
      <c r="J50" s="133">
        <f t="shared" si="0"/>
        <v>0</v>
      </c>
      <c r="K50" s="129"/>
      <c r="L50" s="144"/>
    </row>
    <row r="51" spans="1:12" ht="27.95" customHeight="1" x14ac:dyDescent="0.2">
      <c r="A51" s="117">
        <v>48</v>
      </c>
      <c r="B51" s="82" t="s">
        <v>492</v>
      </c>
      <c r="C51" s="85" t="s">
        <v>374</v>
      </c>
      <c r="D51" s="89"/>
      <c r="E51" s="85" t="s">
        <v>67</v>
      </c>
      <c r="F51" s="157">
        <v>95</v>
      </c>
      <c r="G51" s="161"/>
      <c r="H51" s="129"/>
      <c r="I51" s="153"/>
      <c r="J51" s="133">
        <f t="shared" si="0"/>
        <v>0</v>
      </c>
      <c r="K51" s="129"/>
      <c r="L51" s="144"/>
    </row>
    <row r="52" spans="1:12" ht="27.95" customHeight="1" x14ac:dyDescent="0.2">
      <c r="A52" s="117">
        <v>49</v>
      </c>
      <c r="B52" s="82" t="s">
        <v>116</v>
      </c>
      <c r="C52" s="85"/>
      <c r="D52" s="89"/>
      <c r="E52" s="85" t="s">
        <v>67</v>
      </c>
      <c r="F52" s="157">
        <v>100</v>
      </c>
      <c r="G52" s="161"/>
      <c r="H52" s="129"/>
      <c r="I52" s="153"/>
      <c r="J52" s="133">
        <f t="shared" si="0"/>
        <v>0</v>
      </c>
      <c r="K52" s="129"/>
      <c r="L52" s="144"/>
    </row>
    <row r="53" spans="1:12" ht="27.95" customHeight="1" x14ac:dyDescent="0.2">
      <c r="A53" s="117">
        <v>50</v>
      </c>
      <c r="B53" s="82" t="s">
        <v>117</v>
      </c>
      <c r="C53" s="85"/>
      <c r="D53" s="89"/>
      <c r="E53" s="85" t="s">
        <v>67</v>
      </c>
      <c r="F53" s="157">
        <v>75</v>
      </c>
      <c r="G53" s="161"/>
      <c r="H53" s="129"/>
      <c r="I53" s="153"/>
      <c r="J53" s="133">
        <f t="shared" si="0"/>
        <v>0</v>
      </c>
      <c r="K53" s="129"/>
      <c r="L53" s="144"/>
    </row>
    <row r="54" spans="1:12" ht="27.95" customHeight="1" x14ac:dyDescent="0.2">
      <c r="A54" s="117">
        <v>51</v>
      </c>
      <c r="B54" s="82" t="s">
        <v>118</v>
      </c>
      <c r="C54" s="85" t="s">
        <v>119</v>
      </c>
      <c r="D54" s="89"/>
      <c r="E54" s="85" t="s">
        <v>67</v>
      </c>
      <c r="F54" s="157">
        <v>400</v>
      </c>
      <c r="G54" s="161"/>
      <c r="H54" s="129"/>
      <c r="I54" s="153"/>
      <c r="J54" s="133">
        <f t="shared" si="0"/>
        <v>0</v>
      </c>
      <c r="K54" s="129"/>
      <c r="L54" s="144"/>
    </row>
    <row r="55" spans="1:12" ht="27.95" customHeight="1" x14ac:dyDescent="0.2">
      <c r="A55" s="117">
        <v>52</v>
      </c>
      <c r="B55" s="82" t="s">
        <v>120</v>
      </c>
      <c r="C55" s="85" t="s">
        <v>341</v>
      </c>
      <c r="D55" s="89"/>
      <c r="E55" s="85" t="s">
        <v>67</v>
      </c>
      <c r="F55" s="157">
        <v>70</v>
      </c>
      <c r="G55" s="161"/>
      <c r="H55" s="129"/>
      <c r="I55" s="153"/>
      <c r="J55" s="133">
        <f t="shared" si="0"/>
        <v>0</v>
      </c>
      <c r="K55" s="129"/>
      <c r="L55" s="144"/>
    </row>
    <row r="56" spans="1:12" ht="27.95" customHeight="1" x14ac:dyDescent="0.2">
      <c r="A56" s="117">
        <v>53</v>
      </c>
      <c r="B56" s="82" t="s">
        <v>268</v>
      </c>
      <c r="C56" s="85" t="s">
        <v>103</v>
      </c>
      <c r="D56" s="89"/>
      <c r="E56" s="85" t="s">
        <v>71</v>
      </c>
      <c r="F56" s="157">
        <v>9</v>
      </c>
      <c r="G56" s="161"/>
      <c r="H56" s="129"/>
      <c r="I56" s="153"/>
      <c r="J56" s="133">
        <f t="shared" si="0"/>
        <v>0</v>
      </c>
      <c r="K56" s="129"/>
      <c r="L56" s="144"/>
    </row>
    <row r="57" spans="1:12" s="121" customFormat="1" ht="27.95" customHeight="1" x14ac:dyDescent="0.2">
      <c r="A57" s="117">
        <v>54</v>
      </c>
      <c r="B57" s="97" t="s">
        <v>342</v>
      </c>
      <c r="C57" s="100" t="s">
        <v>121</v>
      </c>
      <c r="D57" s="102"/>
      <c r="E57" s="100" t="s">
        <v>71</v>
      </c>
      <c r="F57" s="158">
        <v>2</v>
      </c>
      <c r="G57" s="162"/>
      <c r="H57" s="130"/>
      <c r="I57" s="153"/>
      <c r="J57" s="133">
        <f t="shared" si="0"/>
        <v>0</v>
      </c>
      <c r="K57" s="130"/>
      <c r="L57" s="145"/>
    </row>
    <row r="58" spans="1:12" ht="27.95" customHeight="1" x14ac:dyDescent="0.2">
      <c r="A58" s="117">
        <v>55</v>
      </c>
      <c r="B58" s="82" t="s">
        <v>267</v>
      </c>
      <c r="C58" s="85" t="s">
        <v>115</v>
      </c>
      <c r="D58" s="89"/>
      <c r="E58" s="85" t="s">
        <v>71</v>
      </c>
      <c r="F58" s="157">
        <v>3</v>
      </c>
      <c r="G58" s="161"/>
      <c r="H58" s="129"/>
      <c r="I58" s="153"/>
      <c r="J58" s="133">
        <f t="shared" si="0"/>
        <v>0</v>
      </c>
      <c r="K58" s="129"/>
      <c r="L58" s="144"/>
    </row>
    <row r="59" spans="1:12" ht="27.95" customHeight="1" x14ac:dyDescent="0.2">
      <c r="A59" s="117">
        <v>56</v>
      </c>
      <c r="B59" s="82" t="s">
        <v>266</v>
      </c>
      <c r="C59" s="85" t="s">
        <v>105</v>
      </c>
      <c r="D59" s="89"/>
      <c r="E59" s="85" t="s">
        <v>71</v>
      </c>
      <c r="F59" s="157">
        <v>9</v>
      </c>
      <c r="G59" s="161"/>
      <c r="H59" s="129"/>
      <c r="I59" s="153"/>
      <c r="J59" s="133">
        <f t="shared" si="0"/>
        <v>0</v>
      </c>
      <c r="K59" s="129"/>
      <c r="L59" s="144"/>
    </row>
    <row r="60" spans="1:12" ht="27.95" customHeight="1" x14ac:dyDescent="0.2">
      <c r="A60" s="117">
        <v>57</v>
      </c>
      <c r="B60" s="82" t="s">
        <v>269</v>
      </c>
      <c r="C60" s="85" t="s">
        <v>78</v>
      </c>
      <c r="D60" s="89"/>
      <c r="E60" s="85" t="s">
        <v>71</v>
      </c>
      <c r="F60" s="157">
        <v>2</v>
      </c>
      <c r="G60" s="161"/>
      <c r="H60" s="129"/>
      <c r="I60" s="153"/>
      <c r="J60" s="133">
        <f t="shared" si="0"/>
        <v>0</v>
      </c>
      <c r="K60" s="129"/>
      <c r="L60" s="144"/>
    </row>
    <row r="61" spans="1:12" ht="27.95" customHeight="1" x14ac:dyDescent="0.2">
      <c r="A61" s="117">
        <v>58</v>
      </c>
      <c r="B61" s="82" t="s">
        <v>273</v>
      </c>
      <c r="C61" s="85" t="s">
        <v>103</v>
      </c>
      <c r="D61" s="89"/>
      <c r="E61" s="85" t="s">
        <v>71</v>
      </c>
      <c r="F61" s="157">
        <v>19</v>
      </c>
      <c r="G61" s="161"/>
      <c r="H61" s="129"/>
      <c r="I61" s="153"/>
      <c r="J61" s="133">
        <f t="shared" si="0"/>
        <v>0</v>
      </c>
      <c r="K61" s="129"/>
      <c r="L61" s="144"/>
    </row>
    <row r="62" spans="1:12" ht="27.95" customHeight="1" x14ac:dyDescent="0.2">
      <c r="A62" s="117">
        <v>59</v>
      </c>
      <c r="B62" s="82" t="s">
        <v>270</v>
      </c>
      <c r="C62" s="85" t="s">
        <v>122</v>
      </c>
      <c r="D62" s="89"/>
      <c r="E62" s="85" t="s">
        <v>71</v>
      </c>
      <c r="F62" s="157">
        <v>2</v>
      </c>
      <c r="G62" s="161"/>
      <c r="H62" s="129"/>
      <c r="I62" s="153"/>
      <c r="J62" s="133">
        <f t="shared" si="0"/>
        <v>0</v>
      </c>
      <c r="K62" s="129"/>
      <c r="L62" s="144"/>
    </row>
    <row r="63" spans="1:12" ht="27.95" customHeight="1" x14ac:dyDescent="0.2">
      <c r="A63" s="117">
        <v>60</v>
      </c>
      <c r="B63" s="82" t="s">
        <v>272</v>
      </c>
      <c r="C63" s="85" t="s">
        <v>115</v>
      </c>
      <c r="D63" s="89"/>
      <c r="E63" s="85" t="s">
        <v>71</v>
      </c>
      <c r="F63" s="157">
        <v>9</v>
      </c>
      <c r="G63" s="161"/>
      <c r="H63" s="129"/>
      <c r="I63" s="153"/>
      <c r="J63" s="133">
        <f t="shared" si="0"/>
        <v>0</v>
      </c>
      <c r="K63" s="129"/>
      <c r="L63" s="144"/>
    </row>
    <row r="64" spans="1:12" ht="27.95" customHeight="1" x14ac:dyDescent="0.2">
      <c r="A64" s="117">
        <v>61</v>
      </c>
      <c r="B64" s="82" t="s">
        <v>271</v>
      </c>
      <c r="C64" s="85" t="s">
        <v>123</v>
      </c>
      <c r="D64" s="89"/>
      <c r="E64" s="85" t="s">
        <v>71</v>
      </c>
      <c r="F64" s="157">
        <v>3</v>
      </c>
      <c r="G64" s="161"/>
      <c r="H64" s="129"/>
      <c r="I64" s="153"/>
      <c r="J64" s="133">
        <f t="shared" si="0"/>
        <v>0</v>
      </c>
      <c r="K64" s="129"/>
      <c r="L64" s="144"/>
    </row>
    <row r="65" spans="1:12" ht="27.95" customHeight="1" x14ac:dyDescent="0.2">
      <c r="A65" s="117">
        <v>62</v>
      </c>
      <c r="B65" s="82" t="s">
        <v>274</v>
      </c>
      <c r="C65" s="85" t="s">
        <v>78</v>
      </c>
      <c r="D65" s="89"/>
      <c r="E65" s="85" t="s">
        <v>71</v>
      </c>
      <c r="F65" s="157">
        <v>5</v>
      </c>
      <c r="G65" s="161"/>
      <c r="H65" s="129"/>
      <c r="I65" s="153"/>
      <c r="J65" s="133">
        <f t="shared" si="0"/>
        <v>0</v>
      </c>
      <c r="K65" s="129"/>
      <c r="L65" s="144"/>
    </row>
    <row r="66" spans="1:12" ht="27.95" customHeight="1" x14ac:dyDescent="0.2">
      <c r="A66" s="117">
        <v>63</v>
      </c>
      <c r="B66" s="82" t="s">
        <v>278</v>
      </c>
      <c r="C66" s="85" t="s">
        <v>103</v>
      </c>
      <c r="D66" s="89"/>
      <c r="E66" s="85" t="s">
        <v>71</v>
      </c>
      <c r="F66" s="157">
        <v>19</v>
      </c>
      <c r="G66" s="161"/>
      <c r="H66" s="129"/>
      <c r="I66" s="153"/>
      <c r="J66" s="133">
        <f t="shared" si="0"/>
        <v>0</v>
      </c>
      <c r="K66" s="129"/>
      <c r="L66" s="144"/>
    </row>
    <row r="67" spans="1:12" ht="27.95" customHeight="1" x14ac:dyDescent="0.2">
      <c r="A67" s="117">
        <v>64</v>
      </c>
      <c r="B67" s="82" t="s">
        <v>275</v>
      </c>
      <c r="C67" s="85" t="s">
        <v>121</v>
      </c>
      <c r="D67" s="89"/>
      <c r="E67" s="85" t="s">
        <v>71</v>
      </c>
      <c r="F67" s="157">
        <v>2</v>
      </c>
      <c r="G67" s="161"/>
      <c r="H67" s="129"/>
      <c r="I67" s="153"/>
      <c r="J67" s="133">
        <f t="shared" si="0"/>
        <v>0</v>
      </c>
      <c r="K67" s="129"/>
      <c r="L67" s="144"/>
    </row>
    <row r="68" spans="1:12" ht="27.95" customHeight="1" x14ac:dyDescent="0.2">
      <c r="A68" s="117">
        <v>65</v>
      </c>
      <c r="B68" s="82" t="s">
        <v>277</v>
      </c>
      <c r="C68" s="85" t="s">
        <v>115</v>
      </c>
      <c r="D68" s="89"/>
      <c r="E68" s="85" t="s">
        <v>71</v>
      </c>
      <c r="F68" s="157">
        <v>3</v>
      </c>
      <c r="G68" s="161"/>
      <c r="H68" s="129"/>
      <c r="I68" s="153"/>
      <c r="J68" s="133">
        <f t="shared" si="0"/>
        <v>0</v>
      </c>
      <c r="K68" s="129"/>
      <c r="L68" s="144"/>
    </row>
    <row r="69" spans="1:12" ht="27.95" customHeight="1" x14ac:dyDescent="0.2">
      <c r="A69" s="117">
        <v>66</v>
      </c>
      <c r="B69" s="82" t="s">
        <v>276</v>
      </c>
      <c r="C69" s="85" t="s">
        <v>105</v>
      </c>
      <c r="D69" s="89"/>
      <c r="E69" s="85" t="s">
        <v>71</v>
      </c>
      <c r="F69" s="157">
        <v>1</v>
      </c>
      <c r="G69" s="161"/>
      <c r="H69" s="129"/>
      <c r="I69" s="153"/>
      <c r="J69" s="133">
        <f t="shared" ref="J69:J132" si="1">SUM(I69*F69)</f>
        <v>0</v>
      </c>
      <c r="K69" s="129"/>
      <c r="L69" s="144"/>
    </row>
    <row r="70" spans="1:12" ht="27.95" customHeight="1" x14ac:dyDescent="0.2">
      <c r="A70" s="117">
        <v>67</v>
      </c>
      <c r="B70" s="82" t="s">
        <v>279</v>
      </c>
      <c r="C70" s="85" t="s">
        <v>78</v>
      </c>
      <c r="D70" s="89"/>
      <c r="E70" s="85" t="s">
        <v>71</v>
      </c>
      <c r="F70" s="157">
        <v>1</v>
      </c>
      <c r="G70" s="161"/>
      <c r="H70" s="129"/>
      <c r="I70" s="153"/>
      <c r="J70" s="133">
        <f t="shared" si="1"/>
        <v>0</v>
      </c>
      <c r="K70" s="129"/>
      <c r="L70" s="144"/>
    </row>
    <row r="71" spans="1:12" ht="27.95" customHeight="1" x14ac:dyDescent="0.2">
      <c r="A71" s="117">
        <v>68</v>
      </c>
      <c r="B71" s="92" t="s">
        <v>503</v>
      </c>
      <c r="C71" s="85" t="s">
        <v>125</v>
      </c>
      <c r="D71" s="93" t="s">
        <v>309</v>
      </c>
      <c r="E71" s="85" t="s">
        <v>96</v>
      </c>
      <c r="F71" s="157">
        <v>45</v>
      </c>
      <c r="G71" s="161"/>
      <c r="H71" s="129"/>
      <c r="I71" s="153"/>
      <c r="J71" s="133">
        <f t="shared" si="1"/>
        <v>0</v>
      </c>
      <c r="K71" s="129"/>
      <c r="L71" s="144"/>
    </row>
    <row r="72" spans="1:12" ht="27.95" customHeight="1" x14ac:dyDescent="0.2">
      <c r="A72" s="117">
        <v>69</v>
      </c>
      <c r="B72" s="92" t="s">
        <v>504</v>
      </c>
      <c r="C72" s="85" t="s">
        <v>125</v>
      </c>
      <c r="D72" s="93" t="s">
        <v>309</v>
      </c>
      <c r="E72" s="85" t="s">
        <v>96</v>
      </c>
      <c r="F72" s="157">
        <v>6</v>
      </c>
      <c r="G72" s="161"/>
      <c r="H72" s="129"/>
      <c r="I72" s="153"/>
      <c r="J72" s="133">
        <f t="shared" si="1"/>
        <v>0</v>
      </c>
      <c r="K72" s="129"/>
      <c r="L72" s="144"/>
    </row>
    <row r="73" spans="1:12" ht="27.95" customHeight="1" x14ac:dyDescent="0.2">
      <c r="A73" s="117">
        <v>70</v>
      </c>
      <c r="B73" s="82" t="s">
        <v>127</v>
      </c>
      <c r="C73" s="85" t="s">
        <v>78</v>
      </c>
      <c r="D73" s="89"/>
      <c r="E73" s="85" t="s">
        <v>427</v>
      </c>
      <c r="F73" s="157">
        <v>90</v>
      </c>
      <c r="G73" s="161"/>
      <c r="H73" s="129"/>
      <c r="I73" s="153"/>
      <c r="J73" s="133">
        <f t="shared" si="1"/>
        <v>0</v>
      </c>
      <c r="K73" s="129"/>
      <c r="L73" s="144"/>
    </row>
    <row r="74" spans="1:12" ht="27.95" customHeight="1" x14ac:dyDescent="0.2">
      <c r="A74" s="117">
        <v>71</v>
      </c>
      <c r="B74" s="82" t="s">
        <v>128</v>
      </c>
      <c r="C74" s="85" t="s">
        <v>78</v>
      </c>
      <c r="D74" s="89"/>
      <c r="E74" s="85" t="s">
        <v>427</v>
      </c>
      <c r="F74" s="157">
        <v>115</v>
      </c>
      <c r="G74" s="161"/>
      <c r="H74" s="129"/>
      <c r="I74" s="153"/>
      <c r="J74" s="133">
        <f t="shared" si="1"/>
        <v>0</v>
      </c>
      <c r="K74" s="129"/>
      <c r="L74" s="144"/>
    </row>
    <row r="75" spans="1:12" ht="27.95" customHeight="1" x14ac:dyDescent="0.2">
      <c r="A75" s="117">
        <v>72</v>
      </c>
      <c r="B75" s="82" t="s">
        <v>129</v>
      </c>
      <c r="C75" s="85" t="s">
        <v>75</v>
      </c>
      <c r="D75" s="125"/>
      <c r="E75" s="124" t="s">
        <v>427</v>
      </c>
      <c r="F75" s="157">
        <v>315</v>
      </c>
      <c r="G75" s="161"/>
      <c r="H75" s="129"/>
      <c r="I75" s="153"/>
      <c r="J75" s="133">
        <f t="shared" si="1"/>
        <v>0</v>
      </c>
      <c r="K75" s="129"/>
      <c r="L75" s="144"/>
    </row>
    <row r="76" spans="1:12" ht="31.5" customHeight="1" x14ac:dyDescent="0.2">
      <c r="A76" s="117">
        <v>73</v>
      </c>
      <c r="B76" s="82" t="s">
        <v>130</v>
      </c>
      <c r="C76" s="85" t="s">
        <v>75</v>
      </c>
      <c r="D76" s="89"/>
      <c r="E76" s="124" t="s">
        <v>427</v>
      </c>
      <c r="F76" s="157">
        <v>300</v>
      </c>
      <c r="G76" s="161"/>
      <c r="H76" s="129"/>
      <c r="I76" s="153"/>
      <c r="J76" s="133">
        <f t="shared" si="1"/>
        <v>0</v>
      </c>
      <c r="K76" s="129"/>
      <c r="L76" s="144"/>
    </row>
    <row r="77" spans="1:12" ht="27.95" customHeight="1" x14ac:dyDescent="0.2">
      <c r="A77" s="117">
        <v>74</v>
      </c>
      <c r="B77" s="82" t="s">
        <v>280</v>
      </c>
      <c r="C77" s="85" t="s">
        <v>131</v>
      </c>
      <c r="D77" s="89"/>
      <c r="E77" s="85" t="s">
        <v>132</v>
      </c>
      <c r="F77" s="157">
        <v>190</v>
      </c>
      <c r="G77" s="161"/>
      <c r="H77" s="129"/>
      <c r="I77" s="153"/>
      <c r="J77" s="133">
        <f t="shared" si="1"/>
        <v>0</v>
      </c>
      <c r="K77" s="129"/>
      <c r="L77" s="144"/>
    </row>
    <row r="78" spans="1:12" ht="27.95" customHeight="1" x14ac:dyDescent="0.2">
      <c r="A78" s="117">
        <v>75</v>
      </c>
      <c r="B78" s="82" t="s">
        <v>281</v>
      </c>
      <c r="C78" s="85" t="s">
        <v>133</v>
      </c>
      <c r="D78" s="89"/>
      <c r="E78" s="85" t="s">
        <v>132</v>
      </c>
      <c r="F78" s="157">
        <v>25</v>
      </c>
      <c r="G78" s="161"/>
      <c r="H78" s="129"/>
      <c r="I78" s="153"/>
      <c r="J78" s="133">
        <f t="shared" si="1"/>
        <v>0</v>
      </c>
      <c r="K78" s="129"/>
      <c r="L78" s="144"/>
    </row>
    <row r="79" spans="1:12" ht="27.95" customHeight="1" x14ac:dyDescent="0.2">
      <c r="A79" s="117">
        <v>76</v>
      </c>
      <c r="B79" s="82" t="s">
        <v>282</v>
      </c>
      <c r="C79" s="85" t="s">
        <v>134</v>
      </c>
      <c r="D79" s="89"/>
      <c r="E79" s="85" t="s">
        <v>132</v>
      </c>
      <c r="F79" s="157">
        <v>15</v>
      </c>
      <c r="G79" s="161"/>
      <c r="H79" s="129"/>
      <c r="I79" s="153"/>
      <c r="J79" s="133">
        <f t="shared" si="1"/>
        <v>0</v>
      </c>
      <c r="K79" s="129"/>
      <c r="L79" s="144"/>
    </row>
    <row r="80" spans="1:12" ht="27.95" customHeight="1" x14ac:dyDescent="0.2">
      <c r="A80" s="117">
        <v>77</v>
      </c>
      <c r="B80" s="82" t="s">
        <v>283</v>
      </c>
      <c r="C80" s="85" t="s">
        <v>135</v>
      </c>
      <c r="D80" s="89"/>
      <c r="E80" s="85" t="s">
        <v>132</v>
      </c>
      <c r="F80" s="157">
        <v>29</v>
      </c>
      <c r="G80" s="161"/>
      <c r="H80" s="129"/>
      <c r="I80" s="153"/>
      <c r="J80" s="133">
        <f t="shared" si="1"/>
        <v>0</v>
      </c>
      <c r="K80" s="129"/>
      <c r="L80" s="144"/>
    </row>
    <row r="81" spans="1:12" ht="27.95" customHeight="1" x14ac:dyDescent="0.2">
      <c r="A81" s="117">
        <v>78</v>
      </c>
      <c r="B81" s="82" t="s">
        <v>284</v>
      </c>
      <c r="C81" s="85" t="s">
        <v>136</v>
      </c>
      <c r="D81" s="89"/>
      <c r="E81" s="85" t="s">
        <v>132</v>
      </c>
      <c r="F81" s="157">
        <v>265</v>
      </c>
      <c r="G81" s="161"/>
      <c r="H81" s="129"/>
      <c r="I81" s="153"/>
      <c r="J81" s="133">
        <f t="shared" si="1"/>
        <v>0</v>
      </c>
      <c r="K81" s="129"/>
      <c r="L81" s="144"/>
    </row>
    <row r="82" spans="1:12" ht="27.95" customHeight="1" x14ac:dyDescent="0.2">
      <c r="A82" s="117">
        <v>79</v>
      </c>
      <c r="B82" s="82" t="s">
        <v>489</v>
      </c>
      <c r="C82" s="85" t="s">
        <v>137</v>
      </c>
      <c r="D82" s="93" t="s">
        <v>310</v>
      </c>
      <c r="E82" s="85" t="s">
        <v>89</v>
      </c>
      <c r="F82" s="157">
        <v>115</v>
      </c>
      <c r="G82" s="161"/>
      <c r="H82" s="129"/>
      <c r="I82" s="153"/>
      <c r="J82" s="133">
        <f t="shared" si="1"/>
        <v>0</v>
      </c>
      <c r="K82" s="129"/>
      <c r="L82" s="144"/>
    </row>
    <row r="83" spans="1:12" ht="27.95" customHeight="1" x14ac:dyDescent="0.2">
      <c r="A83" s="117">
        <v>80</v>
      </c>
      <c r="B83" s="82" t="s">
        <v>489</v>
      </c>
      <c r="C83" s="85" t="s">
        <v>138</v>
      </c>
      <c r="D83" s="93" t="s">
        <v>310</v>
      </c>
      <c r="E83" s="85" t="s">
        <v>89</v>
      </c>
      <c r="F83" s="157">
        <v>90</v>
      </c>
      <c r="G83" s="161"/>
      <c r="H83" s="129"/>
      <c r="I83" s="153"/>
      <c r="J83" s="133">
        <f t="shared" si="1"/>
        <v>0</v>
      </c>
      <c r="K83" s="129"/>
      <c r="L83" s="144"/>
    </row>
    <row r="84" spans="1:12" s="105" customFormat="1" ht="27.95" customHeight="1" x14ac:dyDescent="0.2">
      <c r="A84" s="117">
        <v>81</v>
      </c>
      <c r="B84" s="82" t="s">
        <v>489</v>
      </c>
      <c r="C84" s="85" t="s">
        <v>139</v>
      </c>
      <c r="D84" s="93" t="s">
        <v>310</v>
      </c>
      <c r="E84" s="85" t="s">
        <v>89</v>
      </c>
      <c r="F84" s="157">
        <v>600</v>
      </c>
      <c r="G84" s="161"/>
      <c r="H84" s="131"/>
      <c r="I84" s="153"/>
      <c r="J84" s="133">
        <f t="shared" si="1"/>
        <v>0</v>
      </c>
      <c r="K84" s="131"/>
      <c r="L84" s="146"/>
    </row>
    <row r="85" spans="1:12" s="105" customFormat="1" ht="27.95" customHeight="1" x14ac:dyDescent="0.2">
      <c r="A85" s="117">
        <v>82</v>
      </c>
      <c r="B85" s="82" t="s">
        <v>489</v>
      </c>
      <c r="C85" s="85" t="s">
        <v>140</v>
      </c>
      <c r="D85" s="93" t="s">
        <v>310</v>
      </c>
      <c r="E85" s="85" t="s">
        <v>89</v>
      </c>
      <c r="F85" s="157">
        <v>90</v>
      </c>
      <c r="G85" s="161"/>
      <c r="H85" s="131"/>
      <c r="I85" s="153"/>
      <c r="J85" s="133">
        <f t="shared" si="1"/>
        <v>0</v>
      </c>
      <c r="K85" s="131"/>
      <c r="L85" s="146"/>
    </row>
    <row r="86" spans="1:12" ht="27.95" customHeight="1" x14ac:dyDescent="0.2">
      <c r="A86" s="117">
        <v>83</v>
      </c>
      <c r="B86" s="82" t="s">
        <v>489</v>
      </c>
      <c r="C86" s="85" t="s">
        <v>141</v>
      </c>
      <c r="D86" s="93" t="s">
        <v>310</v>
      </c>
      <c r="E86" s="85" t="s">
        <v>89</v>
      </c>
      <c r="F86" s="157">
        <v>155</v>
      </c>
      <c r="G86" s="161"/>
      <c r="H86" s="129"/>
      <c r="I86" s="153"/>
      <c r="J86" s="133">
        <f t="shared" si="1"/>
        <v>0</v>
      </c>
      <c r="K86" s="129"/>
      <c r="L86" s="144"/>
    </row>
    <row r="87" spans="1:12" ht="42" customHeight="1" x14ac:dyDescent="0.2">
      <c r="A87" s="117">
        <v>84</v>
      </c>
      <c r="B87" s="82" t="s">
        <v>142</v>
      </c>
      <c r="C87" s="85"/>
      <c r="D87" s="93" t="s">
        <v>311</v>
      </c>
      <c r="E87" s="85" t="s">
        <v>418</v>
      </c>
      <c r="F87" s="157">
        <v>260</v>
      </c>
      <c r="G87" s="161"/>
      <c r="H87" s="129"/>
      <c r="I87" s="153"/>
      <c r="J87" s="133">
        <f t="shared" si="1"/>
        <v>0</v>
      </c>
      <c r="K87" s="129"/>
      <c r="L87" s="144"/>
    </row>
    <row r="88" spans="1:12" ht="39" customHeight="1" x14ac:dyDescent="0.2">
      <c r="A88" s="117">
        <v>85</v>
      </c>
      <c r="B88" s="82" t="s">
        <v>145</v>
      </c>
      <c r="C88" s="85"/>
      <c r="D88" s="93" t="s">
        <v>311</v>
      </c>
      <c r="E88" s="85" t="s">
        <v>418</v>
      </c>
      <c r="F88" s="157">
        <v>130</v>
      </c>
      <c r="G88" s="161"/>
      <c r="H88" s="129"/>
      <c r="I88" s="153"/>
      <c r="J88" s="133">
        <f t="shared" si="1"/>
        <v>0</v>
      </c>
      <c r="K88" s="129"/>
      <c r="L88" s="144"/>
    </row>
    <row r="89" spans="1:12" ht="27.95" customHeight="1" x14ac:dyDescent="0.2">
      <c r="A89" s="117">
        <v>86</v>
      </c>
      <c r="B89" s="82" t="s">
        <v>303</v>
      </c>
      <c r="C89" s="85" t="s">
        <v>304</v>
      </c>
      <c r="D89" s="89"/>
      <c r="E89" s="94" t="s">
        <v>71</v>
      </c>
      <c r="F89" s="157">
        <v>17</v>
      </c>
      <c r="G89" s="161"/>
      <c r="H89" s="129"/>
      <c r="I89" s="153"/>
      <c r="J89" s="133">
        <f t="shared" si="1"/>
        <v>0</v>
      </c>
      <c r="K89" s="129"/>
      <c r="L89" s="144"/>
    </row>
    <row r="90" spans="1:12" s="121" customFormat="1" ht="27.95" customHeight="1" x14ac:dyDescent="0.2">
      <c r="A90" s="117">
        <v>87</v>
      </c>
      <c r="B90" s="97" t="s">
        <v>146</v>
      </c>
      <c r="C90" s="100" t="s">
        <v>497</v>
      </c>
      <c r="D90" s="102"/>
      <c r="E90" s="100" t="s">
        <v>148</v>
      </c>
      <c r="F90" s="158">
        <v>1</v>
      </c>
      <c r="G90" s="162"/>
      <c r="H90" s="130"/>
      <c r="I90" s="153"/>
      <c r="J90" s="133">
        <f t="shared" si="1"/>
        <v>0</v>
      </c>
      <c r="K90" s="130"/>
      <c r="L90" s="145"/>
    </row>
    <row r="91" spans="1:12" ht="27.95" customHeight="1" x14ac:dyDescent="0.2">
      <c r="A91" s="117">
        <v>88</v>
      </c>
      <c r="B91" s="86" t="s">
        <v>380</v>
      </c>
      <c r="C91" s="94" t="s">
        <v>498</v>
      </c>
      <c r="D91" s="95"/>
      <c r="E91" s="94" t="s">
        <v>148</v>
      </c>
      <c r="F91" s="157">
        <v>3</v>
      </c>
      <c r="G91" s="161"/>
      <c r="H91" s="129"/>
      <c r="I91" s="153"/>
      <c r="J91" s="133">
        <f t="shared" si="1"/>
        <v>0</v>
      </c>
      <c r="K91" s="129"/>
      <c r="L91" s="144"/>
    </row>
    <row r="92" spans="1:12" ht="27.95" customHeight="1" x14ac:dyDescent="0.2">
      <c r="A92" s="117">
        <v>89</v>
      </c>
      <c r="B92" s="82" t="s">
        <v>149</v>
      </c>
      <c r="C92" s="85"/>
      <c r="D92" s="89"/>
      <c r="E92" s="85" t="s">
        <v>67</v>
      </c>
      <c r="F92" s="157">
        <v>465</v>
      </c>
      <c r="G92" s="161"/>
      <c r="H92" s="129"/>
      <c r="I92" s="153"/>
      <c r="J92" s="133">
        <f t="shared" si="1"/>
        <v>0</v>
      </c>
      <c r="K92" s="129"/>
      <c r="L92" s="144"/>
    </row>
    <row r="93" spans="1:12" s="105" customFormat="1" ht="27.95" customHeight="1" x14ac:dyDescent="0.2">
      <c r="A93" s="117">
        <v>90</v>
      </c>
      <c r="B93" s="82" t="s">
        <v>150</v>
      </c>
      <c r="C93" s="85" t="s">
        <v>151</v>
      </c>
      <c r="D93" s="93" t="s">
        <v>313</v>
      </c>
      <c r="E93" s="85" t="s">
        <v>152</v>
      </c>
      <c r="F93" s="157">
        <v>85</v>
      </c>
      <c r="G93" s="161"/>
      <c r="H93" s="131"/>
      <c r="I93" s="153"/>
      <c r="J93" s="133">
        <f t="shared" si="1"/>
        <v>0</v>
      </c>
      <c r="K93" s="131"/>
      <c r="L93" s="146"/>
    </row>
    <row r="94" spans="1:12" s="105" customFormat="1" ht="27.95" customHeight="1" x14ac:dyDescent="0.2">
      <c r="A94" s="117">
        <v>91</v>
      </c>
      <c r="B94" s="82" t="s">
        <v>153</v>
      </c>
      <c r="C94" s="83" t="s">
        <v>482</v>
      </c>
      <c r="D94" s="84"/>
      <c r="E94" s="85" t="s">
        <v>87</v>
      </c>
      <c r="F94" s="157">
        <v>4</v>
      </c>
      <c r="G94" s="161"/>
      <c r="H94" s="131"/>
      <c r="I94" s="153"/>
      <c r="J94" s="133">
        <f t="shared" si="1"/>
        <v>0</v>
      </c>
      <c r="K94" s="131"/>
      <c r="L94" s="146"/>
    </row>
    <row r="95" spans="1:12" s="105" customFormat="1" ht="27.95" customHeight="1" x14ac:dyDescent="0.2">
      <c r="A95" s="117">
        <v>92</v>
      </c>
      <c r="B95" s="82" t="s">
        <v>153</v>
      </c>
      <c r="C95" s="83" t="s">
        <v>483</v>
      </c>
      <c r="D95" s="84"/>
      <c r="E95" s="85" t="s">
        <v>87</v>
      </c>
      <c r="F95" s="157">
        <v>15</v>
      </c>
      <c r="G95" s="161"/>
      <c r="H95" s="131"/>
      <c r="I95" s="153"/>
      <c r="J95" s="133">
        <f t="shared" si="1"/>
        <v>0</v>
      </c>
      <c r="K95" s="131"/>
      <c r="L95" s="146"/>
    </row>
    <row r="96" spans="1:12" s="105" customFormat="1" ht="27.95" customHeight="1" x14ac:dyDescent="0.2">
      <c r="A96" s="117">
        <v>93</v>
      </c>
      <c r="B96" s="82" t="s">
        <v>153</v>
      </c>
      <c r="C96" s="83" t="s">
        <v>484</v>
      </c>
      <c r="D96" s="84"/>
      <c r="E96" s="85" t="s">
        <v>87</v>
      </c>
      <c r="F96" s="157">
        <v>25</v>
      </c>
      <c r="G96" s="161"/>
      <c r="H96" s="131"/>
      <c r="I96" s="153"/>
      <c r="J96" s="133">
        <f t="shared" si="1"/>
        <v>0</v>
      </c>
      <c r="K96" s="131"/>
      <c r="L96" s="146"/>
    </row>
    <row r="97" spans="1:12" s="105" customFormat="1" ht="27.95" customHeight="1" x14ac:dyDescent="0.2">
      <c r="A97" s="117">
        <v>94</v>
      </c>
      <c r="B97" s="82" t="s">
        <v>153</v>
      </c>
      <c r="C97" s="83" t="s">
        <v>485</v>
      </c>
      <c r="D97" s="84"/>
      <c r="E97" s="85" t="s">
        <v>87</v>
      </c>
      <c r="F97" s="157">
        <v>5</v>
      </c>
      <c r="G97" s="161"/>
      <c r="H97" s="131"/>
      <c r="I97" s="153"/>
      <c r="J97" s="133">
        <f t="shared" si="1"/>
        <v>0</v>
      </c>
      <c r="K97" s="131"/>
      <c r="L97" s="146"/>
    </row>
    <row r="98" spans="1:12" ht="27.95" customHeight="1" x14ac:dyDescent="0.2">
      <c r="A98" s="117">
        <v>95</v>
      </c>
      <c r="B98" s="82" t="s">
        <v>290</v>
      </c>
      <c r="C98" s="83" t="s">
        <v>486</v>
      </c>
      <c r="D98" s="84"/>
      <c r="E98" s="85" t="s">
        <v>67</v>
      </c>
      <c r="F98" s="157">
        <v>30</v>
      </c>
      <c r="G98" s="161"/>
      <c r="H98" s="129"/>
      <c r="I98" s="153"/>
      <c r="J98" s="133">
        <f t="shared" si="1"/>
        <v>0</v>
      </c>
      <c r="K98" s="129"/>
      <c r="L98" s="144"/>
    </row>
    <row r="99" spans="1:12" ht="27.95" customHeight="1" x14ac:dyDescent="0.2">
      <c r="A99" s="117">
        <v>96</v>
      </c>
      <c r="B99" s="82" t="s">
        <v>458</v>
      </c>
      <c r="C99" s="83" t="s">
        <v>487</v>
      </c>
      <c r="D99" s="89"/>
      <c r="E99" s="94" t="s">
        <v>67</v>
      </c>
      <c r="F99" s="157">
        <v>360</v>
      </c>
      <c r="G99" s="161"/>
      <c r="H99" s="129"/>
      <c r="I99" s="153"/>
      <c r="J99" s="133">
        <f t="shared" si="1"/>
        <v>0</v>
      </c>
      <c r="K99" s="129"/>
      <c r="L99" s="144"/>
    </row>
    <row r="100" spans="1:12" ht="27.95" customHeight="1" x14ac:dyDescent="0.2">
      <c r="A100" s="117">
        <v>97</v>
      </c>
      <c r="B100" s="82" t="s">
        <v>458</v>
      </c>
      <c r="C100" s="83" t="s">
        <v>154</v>
      </c>
      <c r="D100" s="89"/>
      <c r="E100" s="94" t="s">
        <v>67</v>
      </c>
      <c r="F100" s="157">
        <v>215</v>
      </c>
      <c r="G100" s="161"/>
      <c r="H100" s="129"/>
      <c r="I100" s="153"/>
      <c r="J100" s="133">
        <f t="shared" si="1"/>
        <v>0</v>
      </c>
      <c r="K100" s="129"/>
      <c r="L100" s="144"/>
    </row>
    <row r="101" spans="1:12" ht="27.95" customHeight="1" x14ac:dyDescent="0.2">
      <c r="A101" s="117">
        <v>98</v>
      </c>
      <c r="B101" s="82" t="s">
        <v>459</v>
      </c>
      <c r="C101" s="83" t="s">
        <v>157</v>
      </c>
      <c r="D101" s="96"/>
      <c r="E101" s="85" t="s">
        <v>67</v>
      </c>
      <c r="F101" s="157">
        <v>7</v>
      </c>
      <c r="G101" s="161"/>
      <c r="H101" s="129"/>
      <c r="I101" s="153"/>
      <c r="J101" s="133">
        <f t="shared" si="1"/>
        <v>0</v>
      </c>
      <c r="K101" s="129"/>
      <c r="L101" s="144"/>
    </row>
    <row r="102" spans="1:12" ht="27.95" customHeight="1" x14ac:dyDescent="0.2">
      <c r="A102" s="117">
        <v>99</v>
      </c>
      <c r="B102" s="82" t="s">
        <v>428</v>
      </c>
      <c r="C102" s="85" t="s">
        <v>428</v>
      </c>
      <c r="D102" s="93" t="s">
        <v>363</v>
      </c>
      <c r="E102" s="85" t="s">
        <v>67</v>
      </c>
      <c r="F102" s="157">
        <v>415</v>
      </c>
      <c r="G102" s="161"/>
      <c r="H102" s="129"/>
      <c r="I102" s="153"/>
      <c r="J102" s="133">
        <f t="shared" si="1"/>
        <v>0</v>
      </c>
      <c r="K102" s="129"/>
      <c r="L102" s="144"/>
    </row>
    <row r="103" spans="1:12" ht="27.95" customHeight="1" x14ac:dyDescent="0.2">
      <c r="A103" s="117">
        <v>100</v>
      </c>
      <c r="B103" s="92" t="s">
        <v>440</v>
      </c>
      <c r="C103" s="85" t="s">
        <v>302</v>
      </c>
      <c r="D103" s="89"/>
      <c r="E103" s="85" t="s">
        <v>67</v>
      </c>
      <c r="F103" s="157">
        <v>4</v>
      </c>
      <c r="G103" s="161"/>
      <c r="H103" s="129"/>
      <c r="I103" s="153"/>
      <c r="J103" s="133">
        <f t="shared" si="1"/>
        <v>0</v>
      </c>
      <c r="K103" s="129"/>
      <c r="L103" s="144"/>
    </row>
    <row r="104" spans="1:12" ht="27.95" customHeight="1" x14ac:dyDescent="0.2">
      <c r="A104" s="117">
        <v>101</v>
      </c>
      <c r="B104" s="82" t="s">
        <v>158</v>
      </c>
      <c r="C104" s="85" t="s">
        <v>159</v>
      </c>
      <c r="D104" s="89"/>
      <c r="E104" s="85" t="s">
        <v>67</v>
      </c>
      <c r="F104" s="157">
        <v>20</v>
      </c>
      <c r="G104" s="161"/>
      <c r="H104" s="129"/>
      <c r="I104" s="153"/>
      <c r="J104" s="133">
        <f t="shared" si="1"/>
        <v>0</v>
      </c>
      <c r="K104" s="129"/>
      <c r="L104" s="144"/>
    </row>
    <row r="105" spans="1:12" ht="27.95" customHeight="1" x14ac:dyDescent="0.2">
      <c r="A105" s="117">
        <v>102</v>
      </c>
      <c r="B105" s="82" t="s">
        <v>160</v>
      </c>
      <c r="C105" s="85" t="s">
        <v>344</v>
      </c>
      <c r="D105" s="93" t="s">
        <v>313</v>
      </c>
      <c r="E105" s="90" t="s">
        <v>161</v>
      </c>
      <c r="F105" s="157">
        <v>380</v>
      </c>
      <c r="G105" s="161"/>
      <c r="H105" s="129"/>
      <c r="I105" s="153"/>
      <c r="J105" s="133">
        <f t="shared" si="1"/>
        <v>0</v>
      </c>
      <c r="K105" s="129"/>
      <c r="L105" s="144"/>
    </row>
    <row r="106" spans="1:12" ht="27.95" customHeight="1" x14ac:dyDescent="0.2">
      <c r="A106" s="117">
        <v>103</v>
      </c>
      <c r="B106" s="82" t="s">
        <v>162</v>
      </c>
      <c r="C106" s="83" t="s">
        <v>163</v>
      </c>
      <c r="D106" s="84"/>
      <c r="E106" s="90" t="s">
        <v>429</v>
      </c>
      <c r="F106" s="157">
        <v>18</v>
      </c>
      <c r="G106" s="161"/>
      <c r="H106" s="129"/>
      <c r="I106" s="153"/>
      <c r="J106" s="133">
        <f t="shared" si="1"/>
        <v>0</v>
      </c>
      <c r="K106" s="129"/>
      <c r="L106" s="144"/>
    </row>
    <row r="107" spans="1:12" ht="27.95" customHeight="1" x14ac:dyDescent="0.2">
      <c r="A107" s="117">
        <v>104</v>
      </c>
      <c r="B107" s="92" t="s">
        <v>164</v>
      </c>
      <c r="C107" s="83"/>
      <c r="D107" s="84"/>
      <c r="E107" s="150" t="s">
        <v>161</v>
      </c>
      <c r="F107" s="157">
        <v>6</v>
      </c>
      <c r="G107" s="161"/>
      <c r="H107" s="129"/>
      <c r="I107" s="153"/>
      <c r="J107" s="133">
        <f t="shared" si="1"/>
        <v>0</v>
      </c>
      <c r="K107" s="129"/>
      <c r="L107" s="144"/>
    </row>
    <row r="108" spans="1:12" ht="27.95" customHeight="1" x14ac:dyDescent="0.2">
      <c r="A108" s="117">
        <v>105</v>
      </c>
      <c r="B108" s="92" t="s">
        <v>165</v>
      </c>
      <c r="C108" s="83"/>
      <c r="D108" s="84"/>
      <c r="E108" s="150" t="s">
        <v>161</v>
      </c>
      <c r="F108" s="157">
        <v>27</v>
      </c>
      <c r="G108" s="161"/>
      <c r="H108" s="129"/>
      <c r="I108" s="153"/>
      <c r="J108" s="133">
        <f t="shared" si="1"/>
        <v>0</v>
      </c>
      <c r="K108" s="129"/>
      <c r="L108" s="144"/>
    </row>
    <row r="109" spans="1:12" ht="27.95" customHeight="1" x14ac:dyDescent="0.2">
      <c r="A109" s="117">
        <v>106</v>
      </c>
      <c r="B109" s="97" t="s">
        <v>166</v>
      </c>
      <c r="C109" s="85" t="s">
        <v>457</v>
      </c>
      <c r="D109" s="89"/>
      <c r="E109" s="85" t="s">
        <v>67</v>
      </c>
      <c r="F109" s="157">
        <v>135</v>
      </c>
      <c r="G109" s="161"/>
      <c r="H109" s="129"/>
      <c r="I109" s="153"/>
      <c r="J109" s="133">
        <f t="shared" si="1"/>
        <v>0</v>
      </c>
      <c r="K109" s="129"/>
      <c r="L109" s="144"/>
    </row>
    <row r="110" spans="1:12" s="121" customFormat="1" ht="27.95" customHeight="1" x14ac:dyDescent="0.2">
      <c r="A110" s="117">
        <v>107</v>
      </c>
      <c r="B110" s="97" t="s">
        <v>166</v>
      </c>
      <c r="C110" s="100" t="s">
        <v>169</v>
      </c>
      <c r="D110" s="102"/>
      <c r="E110" s="100" t="s">
        <v>67</v>
      </c>
      <c r="F110" s="158">
        <v>16</v>
      </c>
      <c r="G110" s="162"/>
      <c r="H110" s="130"/>
      <c r="I110" s="153"/>
      <c r="J110" s="133">
        <f t="shared" si="1"/>
        <v>0</v>
      </c>
      <c r="K110" s="130"/>
      <c r="L110" s="145"/>
    </row>
    <row r="111" spans="1:12" ht="27.95" customHeight="1" x14ac:dyDescent="0.2">
      <c r="A111" s="117">
        <v>108</v>
      </c>
      <c r="B111" s="97" t="s">
        <v>166</v>
      </c>
      <c r="C111" s="85" t="s">
        <v>433</v>
      </c>
      <c r="D111" s="89"/>
      <c r="E111" s="90" t="s">
        <v>67</v>
      </c>
      <c r="F111" s="157">
        <v>90</v>
      </c>
      <c r="G111" s="161"/>
      <c r="H111" s="129"/>
      <c r="I111" s="153"/>
      <c r="J111" s="133">
        <f t="shared" si="1"/>
        <v>0</v>
      </c>
      <c r="K111" s="129"/>
      <c r="L111" s="144"/>
    </row>
    <row r="112" spans="1:12" ht="27.95" customHeight="1" x14ac:dyDescent="0.2">
      <c r="A112" s="117">
        <v>109</v>
      </c>
      <c r="B112" s="82" t="s">
        <v>171</v>
      </c>
      <c r="C112" s="100"/>
      <c r="D112" s="89"/>
      <c r="E112" s="85" t="s">
        <v>67</v>
      </c>
      <c r="F112" s="157">
        <v>4150</v>
      </c>
      <c r="G112" s="161"/>
      <c r="H112" s="129"/>
      <c r="I112" s="153"/>
      <c r="J112" s="133">
        <f t="shared" si="1"/>
        <v>0</v>
      </c>
      <c r="K112" s="129"/>
      <c r="L112" s="144"/>
    </row>
    <row r="113" spans="1:12" ht="27.95" customHeight="1" x14ac:dyDescent="0.2">
      <c r="A113" s="117">
        <v>110</v>
      </c>
      <c r="B113" s="82" t="s">
        <v>377</v>
      </c>
      <c r="C113" s="85" t="s">
        <v>378</v>
      </c>
      <c r="D113" s="89"/>
      <c r="E113" s="85" t="s">
        <v>67</v>
      </c>
      <c r="F113" s="157">
        <v>110</v>
      </c>
      <c r="G113" s="161"/>
      <c r="H113" s="129"/>
      <c r="I113" s="153"/>
      <c r="J113" s="133">
        <f t="shared" si="1"/>
        <v>0</v>
      </c>
      <c r="K113" s="129"/>
      <c r="L113" s="144"/>
    </row>
    <row r="114" spans="1:12" ht="27.95" customHeight="1" x14ac:dyDescent="0.2">
      <c r="A114" s="117">
        <v>111</v>
      </c>
      <c r="B114" s="82" t="s">
        <v>173</v>
      </c>
      <c r="C114" s="83" t="s">
        <v>174</v>
      </c>
      <c r="D114" s="84"/>
      <c r="E114" s="90" t="s">
        <v>175</v>
      </c>
      <c r="F114" s="157">
        <v>70</v>
      </c>
      <c r="G114" s="161"/>
      <c r="H114" s="129"/>
      <c r="I114" s="153"/>
      <c r="J114" s="133">
        <f t="shared" si="1"/>
        <v>0</v>
      </c>
      <c r="K114" s="129"/>
      <c r="L114" s="144"/>
    </row>
    <row r="115" spans="1:12" ht="27.95" customHeight="1" x14ac:dyDescent="0.2">
      <c r="A115" s="117">
        <v>112</v>
      </c>
      <c r="B115" s="82" t="s">
        <v>176</v>
      </c>
      <c r="C115" s="85" t="s">
        <v>177</v>
      </c>
      <c r="D115" s="89"/>
      <c r="E115" s="90" t="s">
        <v>67</v>
      </c>
      <c r="F115" s="157">
        <v>75</v>
      </c>
      <c r="G115" s="161"/>
      <c r="H115" s="129"/>
      <c r="I115" s="153"/>
      <c r="J115" s="133">
        <f t="shared" si="1"/>
        <v>0</v>
      </c>
      <c r="K115" s="129"/>
      <c r="L115" s="144"/>
    </row>
    <row r="116" spans="1:12" ht="27.95" customHeight="1" x14ac:dyDescent="0.2">
      <c r="A116" s="117">
        <v>113</v>
      </c>
      <c r="B116" s="82" t="s">
        <v>178</v>
      </c>
      <c r="C116" s="85" t="s">
        <v>179</v>
      </c>
      <c r="D116" s="89"/>
      <c r="E116" s="90" t="s">
        <v>67</v>
      </c>
      <c r="F116" s="157">
        <v>30</v>
      </c>
      <c r="G116" s="161"/>
      <c r="H116" s="129"/>
      <c r="I116" s="153"/>
      <c r="J116" s="133">
        <f t="shared" si="1"/>
        <v>0</v>
      </c>
      <c r="K116" s="129"/>
      <c r="L116" s="144"/>
    </row>
    <row r="117" spans="1:12" ht="27.95" customHeight="1" x14ac:dyDescent="0.2">
      <c r="A117" s="117">
        <v>114</v>
      </c>
      <c r="B117" s="82" t="s">
        <v>434</v>
      </c>
      <c r="C117" s="85" t="s">
        <v>351</v>
      </c>
      <c r="D117" s="93" t="s">
        <v>346</v>
      </c>
      <c r="E117" s="90" t="s">
        <v>71</v>
      </c>
      <c r="F117" s="157">
        <v>175</v>
      </c>
      <c r="G117" s="161"/>
      <c r="H117" s="129"/>
      <c r="I117" s="153"/>
      <c r="J117" s="133">
        <f t="shared" si="1"/>
        <v>0</v>
      </c>
      <c r="K117" s="129"/>
      <c r="L117" s="144"/>
    </row>
    <row r="118" spans="1:12" ht="27.95" customHeight="1" x14ac:dyDescent="0.2">
      <c r="A118" s="117">
        <v>115</v>
      </c>
      <c r="B118" s="82" t="s">
        <v>434</v>
      </c>
      <c r="C118" s="85" t="s">
        <v>347</v>
      </c>
      <c r="D118" s="93" t="s">
        <v>346</v>
      </c>
      <c r="E118" s="90" t="s">
        <v>71</v>
      </c>
      <c r="F118" s="157">
        <v>315</v>
      </c>
      <c r="G118" s="161"/>
      <c r="H118" s="129"/>
      <c r="I118" s="153"/>
      <c r="J118" s="133">
        <f t="shared" si="1"/>
        <v>0</v>
      </c>
      <c r="K118" s="129"/>
      <c r="L118" s="144"/>
    </row>
    <row r="119" spans="1:12" ht="27.95" customHeight="1" x14ac:dyDescent="0.2">
      <c r="A119" s="117">
        <v>116</v>
      </c>
      <c r="B119" s="82" t="s">
        <v>435</v>
      </c>
      <c r="C119" s="85" t="s">
        <v>352</v>
      </c>
      <c r="D119" s="93" t="s">
        <v>346</v>
      </c>
      <c r="E119" s="90" t="s">
        <v>71</v>
      </c>
      <c r="F119" s="157">
        <v>145</v>
      </c>
      <c r="G119" s="161"/>
      <c r="H119" s="129"/>
      <c r="I119" s="153"/>
      <c r="J119" s="133">
        <f t="shared" si="1"/>
        <v>0</v>
      </c>
      <c r="K119" s="129"/>
      <c r="L119" s="144"/>
    </row>
    <row r="120" spans="1:12" ht="27.95" customHeight="1" x14ac:dyDescent="0.2">
      <c r="A120" s="117">
        <v>117</v>
      </c>
      <c r="B120" s="104" t="s">
        <v>436</v>
      </c>
      <c r="C120" s="85" t="s">
        <v>103</v>
      </c>
      <c r="D120" s="93" t="s">
        <v>314</v>
      </c>
      <c r="E120" s="85" t="s">
        <v>161</v>
      </c>
      <c r="F120" s="157">
        <v>200</v>
      </c>
      <c r="G120" s="161"/>
      <c r="H120" s="129"/>
      <c r="I120" s="153"/>
      <c r="J120" s="133">
        <f t="shared" si="1"/>
        <v>0</v>
      </c>
      <c r="K120" s="129"/>
      <c r="L120" s="144"/>
    </row>
    <row r="121" spans="1:12" ht="27.95" customHeight="1" x14ac:dyDescent="0.2">
      <c r="A121" s="117">
        <v>118</v>
      </c>
      <c r="B121" s="104" t="s">
        <v>436</v>
      </c>
      <c r="C121" s="85" t="s">
        <v>115</v>
      </c>
      <c r="D121" s="93" t="s">
        <v>314</v>
      </c>
      <c r="E121" s="85" t="s">
        <v>161</v>
      </c>
      <c r="F121" s="157">
        <v>320</v>
      </c>
      <c r="G121" s="161"/>
      <c r="H121" s="129"/>
      <c r="I121" s="153"/>
      <c r="J121" s="133">
        <f t="shared" si="1"/>
        <v>0</v>
      </c>
      <c r="K121" s="129"/>
      <c r="L121" s="144"/>
    </row>
    <row r="122" spans="1:12" ht="27.95" customHeight="1" x14ac:dyDescent="0.2">
      <c r="A122" s="117">
        <v>119</v>
      </c>
      <c r="B122" s="104" t="s">
        <v>436</v>
      </c>
      <c r="C122" s="85" t="s">
        <v>105</v>
      </c>
      <c r="D122" s="93" t="s">
        <v>314</v>
      </c>
      <c r="E122" s="85" t="s">
        <v>161</v>
      </c>
      <c r="F122" s="157">
        <v>100</v>
      </c>
      <c r="G122" s="161"/>
      <c r="H122" s="129"/>
      <c r="I122" s="153"/>
      <c r="J122" s="133">
        <f t="shared" si="1"/>
        <v>0</v>
      </c>
      <c r="K122" s="129"/>
      <c r="L122" s="144"/>
    </row>
    <row r="123" spans="1:12" ht="27.95" customHeight="1" x14ac:dyDescent="0.2">
      <c r="A123" s="117">
        <v>120</v>
      </c>
      <c r="B123" s="104" t="s">
        <v>437</v>
      </c>
      <c r="C123" s="85" t="s">
        <v>441</v>
      </c>
      <c r="D123" s="93" t="s">
        <v>314</v>
      </c>
      <c r="E123" s="85" t="s">
        <v>161</v>
      </c>
      <c r="F123" s="157">
        <v>60</v>
      </c>
      <c r="G123" s="161"/>
      <c r="H123" s="129"/>
      <c r="I123" s="153"/>
      <c r="J123" s="133">
        <f t="shared" si="1"/>
        <v>0</v>
      </c>
      <c r="K123" s="129"/>
      <c r="L123" s="144"/>
    </row>
    <row r="124" spans="1:12" ht="27.95" customHeight="1" x14ac:dyDescent="0.2">
      <c r="A124" s="117">
        <v>121</v>
      </c>
      <c r="B124" s="104" t="s">
        <v>437</v>
      </c>
      <c r="C124" s="85" t="s">
        <v>115</v>
      </c>
      <c r="D124" s="93" t="s">
        <v>314</v>
      </c>
      <c r="E124" s="85" t="s">
        <v>161</v>
      </c>
      <c r="F124" s="157">
        <v>75</v>
      </c>
      <c r="G124" s="161"/>
      <c r="H124" s="129"/>
      <c r="I124" s="153"/>
      <c r="J124" s="133">
        <f t="shared" si="1"/>
        <v>0</v>
      </c>
      <c r="K124" s="129"/>
      <c r="L124" s="144"/>
    </row>
    <row r="125" spans="1:12" ht="27.95" customHeight="1" x14ac:dyDescent="0.2">
      <c r="A125" s="117">
        <v>122</v>
      </c>
      <c r="B125" s="104" t="s">
        <v>437</v>
      </c>
      <c r="C125" s="85" t="s">
        <v>442</v>
      </c>
      <c r="D125" s="93" t="s">
        <v>314</v>
      </c>
      <c r="E125" s="85" t="s">
        <v>161</v>
      </c>
      <c r="F125" s="157">
        <v>15</v>
      </c>
      <c r="G125" s="161"/>
      <c r="H125" s="129"/>
      <c r="I125" s="153"/>
      <c r="J125" s="133">
        <f t="shared" si="1"/>
        <v>0</v>
      </c>
      <c r="K125" s="129"/>
      <c r="L125" s="144"/>
    </row>
    <row r="126" spans="1:12" ht="27.95" customHeight="1" x14ac:dyDescent="0.2">
      <c r="A126" s="117">
        <v>123</v>
      </c>
      <c r="B126" s="104" t="s">
        <v>438</v>
      </c>
      <c r="C126" s="85" t="s">
        <v>454</v>
      </c>
      <c r="D126" s="93" t="s">
        <v>315</v>
      </c>
      <c r="E126" s="85" t="s">
        <v>161</v>
      </c>
      <c r="F126" s="157">
        <v>46</v>
      </c>
      <c r="G126" s="161"/>
      <c r="H126" s="129"/>
      <c r="I126" s="153"/>
      <c r="J126" s="133">
        <f t="shared" si="1"/>
        <v>0</v>
      </c>
      <c r="K126" s="129"/>
      <c r="L126" s="144"/>
    </row>
    <row r="127" spans="1:12" ht="27.95" customHeight="1" x14ac:dyDescent="0.2">
      <c r="A127" s="117">
        <v>124</v>
      </c>
      <c r="B127" s="104" t="s">
        <v>439</v>
      </c>
      <c r="C127" s="85" t="s">
        <v>453</v>
      </c>
      <c r="D127" s="93" t="s">
        <v>315</v>
      </c>
      <c r="E127" s="85" t="s">
        <v>161</v>
      </c>
      <c r="F127" s="157">
        <v>50</v>
      </c>
      <c r="G127" s="161"/>
      <c r="H127" s="129"/>
      <c r="I127" s="153"/>
      <c r="J127" s="133">
        <f t="shared" si="1"/>
        <v>0</v>
      </c>
      <c r="K127" s="129"/>
      <c r="L127" s="144"/>
    </row>
    <row r="128" spans="1:12" ht="27.95" customHeight="1" x14ac:dyDescent="0.2">
      <c r="A128" s="117">
        <v>125</v>
      </c>
      <c r="B128" s="104" t="s">
        <v>439</v>
      </c>
      <c r="C128" s="85" t="s">
        <v>455</v>
      </c>
      <c r="D128" s="93" t="s">
        <v>315</v>
      </c>
      <c r="E128" s="85" t="s">
        <v>161</v>
      </c>
      <c r="F128" s="157">
        <v>20</v>
      </c>
      <c r="G128" s="161"/>
      <c r="H128" s="129"/>
      <c r="I128" s="153"/>
      <c r="J128" s="133">
        <f t="shared" si="1"/>
        <v>0</v>
      </c>
      <c r="K128" s="129"/>
      <c r="L128" s="144"/>
    </row>
    <row r="129" spans="1:12" ht="27.95" customHeight="1" x14ac:dyDescent="0.2">
      <c r="A129" s="117">
        <v>126</v>
      </c>
      <c r="B129" s="104" t="s">
        <v>446</v>
      </c>
      <c r="C129" s="85" t="s">
        <v>115</v>
      </c>
      <c r="D129" s="89"/>
      <c r="E129" s="85" t="s">
        <v>161</v>
      </c>
      <c r="F129" s="157">
        <v>40</v>
      </c>
      <c r="G129" s="161"/>
      <c r="H129" s="129"/>
      <c r="I129" s="153"/>
      <c r="J129" s="133">
        <f t="shared" si="1"/>
        <v>0</v>
      </c>
      <c r="K129" s="129"/>
      <c r="L129" s="144"/>
    </row>
    <row r="130" spans="1:12" ht="27.95" customHeight="1" x14ac:dyDescent="0.2">
      <c r="A130" s="117">
        <v>127</v>
      </c>
      <c r="B130" s="104" t="s">
        <v>447</v>
      </c>
      <c r="C130" s="83" t="s">
        <v>355</v>
      </c>
      <c r="D130" s="91" t="s">
        <v>346</v>
      </c>
      <c r="E130" s="85" t="s">
        <v>161</v>
      </c>
      <c r="F130" s="157">
        <v>90</v>
      </c>
      <c r="G130" s="161"/>
      <c r="H130" s="129"/>
      <c r="I130" s="153"/>
      <c r="J130" s="133">
        <f t="shared" si="1"/>
        <v>0</v>
      </c>
      <c r="K130" s="129"/>
      <c r="L130" s="144"/>
    </row>
    <row r="131" spans="1:12" ht="27.95" customHeight="1" x14ac:dyDescent="0.2">
      <c r="A131" s="117">
        <v>128</v>
      </c>
      <c r="B131" s="104" t="s">
        <v>448</v>
      </c>
      <c r="C131" s="83" t="s">
        <v>354</v>
      </c>
      <c r="D131" s="91" t="s">
        <v>346</v>
      </c>
      <c r="E131" s="85" t="s">
        <v>161</v>
      </c>
      <c r="F131" s="157">
        <v>85</v>
      </c>
      <c r="G131" s="161"/>
      <c r="H131" s="129"/>
      <c r="I131" s="153"/>
      <c r="J131" s="133">
        <f t="shared" si="1"/>
        <v>0</v>
      </c>
      <c r="K131" s="129"/>
      <c r="L131" s="144"/>
    </row>
    <row r="132" spans="1:12" ht="27.95" customHeight="1" x14ac:dyDescent="0.2">
      <c r="A132" s="117">
        <v>129</v>
      </c>
      <c r="B132" s="104" t="s">
        <v>448</v>
      </c>
      <c r="C132" s="83" t="s">
        <v>353</v>
      </c>
      <c r="D132" s="91" t="s">
        <v>346</v>
      </c>
      <c r="E132" s="85" t="s">
        <v>161</v>
      </c>
      <c r="F132" s="157">
        <v>70</v>
      </c>
      <c r="G132" s="161"/>
      <c r="H132" s="129"/>
      <c r="I132" s="153"/>
      <c r="J132" s="133">
        <f t="shared" si="1"/>
        <v>0</v>
      </c>
      <c r="K132" s="129"/>
      <c r="L132" s="144"/>
    </row>
    <row r="133" spans="1:12" ht="27.95" customHeight="1" x14ac:dyDescent="0.2">
      <c r="A133" s="117">
        <v>130</v>
      </c>
      <c r="B133" s="104" t="s">
        <v>443</v>
      </c>
      <c r="C133" s="83" t="s">
        <v>449</v>
      </c>
      <c r="D133" s="91" t="s">
        <v>346</v>
      </c>
      <c r="E133" s="85" t="s">
        <v>161</v>
      </c>
      <c r="F133" s="157">
        <v>65</v>
      </c>
      <c r="G133" s="161"/>
      <c r="H133" s="129"/>
      <c r="I133" s="153"/>
      <c r="J133" s="133">
        <f t="shared" ref="J133:J183" si="2">SUM(I133*F133)</f>
        <v>0</v>
      </c>
      <c r="K133" s="129"/>
      <c r="L133" s="144"/>
    </row>
    <row r="134" spans="1:12" ht="27.95" customHeight="1" x14ac:dyDescent="0.2">
      <c r="A134" s="117">
        <v>131</v>
      </c>
      <c r="B134" s="104" t="s">
        <v>443</v>
      </c>
      <c r="C134" s="83" t="s">
        <v>450</v>
      </c>
      <c r="D134" s="91" t="s">
        <v>346</v>
      </c>
      <c r="E134" s="85" t="s">
        <v>161</v>
      </c>
      <c r="F134" s="157">
        <v>165</v>
      </c>
      <c r="G134" s="161"/>
      <c r="H134" s="129"/>
      <c r="I134" s="153"/>
      <c r="J134" s="133">
        <f t="shared" si="2"/>
        <v>0</v>
      </c>
      <c r="K134" s="129"/>
      <c r="L134" s="144"/>
    </row>
    <row r="135" spans="1:12" ht="27.95" customHeight="1" x14ac:dyDescent="0.2">
      <c r="A135" s="117">
        <v>132</v>
      </c>
      <c r="B135" s="82" t="s">
        <v>444</v>
      </c>
      <c r="C135" s="83" t="s">
        <v>451</v>
      </c>
      <c r="D135" s="91" t="s">
        <v>346</v>
      </c>
      <c r="E135" s="85" t="s">
        <v>161</v>
      </c>
      <c r="F135" s="157">
        <v>110</v>
      </c>
      <c r="G135" s="161"/>
      <c r="H135" s="129"/>
      <c r="I135" s="153"/>
      <c r="J135" s="133">
        <f t="shared" si="2"/>
        <v>0</v>
      </c>
      <c r="K135" s="129"/>
      <c r="L135" s="144"/>
    </row>
    <row r="136" spans="1:12" ht="33.75" customHeight="1" x14ac:dyDescent="0.2">
      <c r="A136" s="117">
        <v>133</v>
      </c>
      <c r="B136" s="82" t="s">
        <v>443</v>
      </c>
      <c r="C136" s="83" t="s">
        <v>452</v>
      </c>
      <c r="D136" s="91" t="s">
        <v>346</v>
      </c>
      <c r="E136" s="85" t="s">
        <v>161</v>
      </c>
      <c r="F136" s="157">
        <v>50</v>
      </c>
      <c r="G136" s="161"/>
      <c r="H136" s="129"/>
      <c r="I136" s="153"/>
      <c r="J136" s="133">
        <f t="shared" si="2"/>
        <v>0</v>
      </c>
      <c r="K136" s="129"/>
      <c r="L136" s="144"/>
    </row>
    <row r="137" spans="1:12" ht="27.95" customHeight="1" x14ac:dyDescent="0.2">
      <c r="A137" s="117">
        <v>134</v>
      </c>
      <c r="B137" s="82" t="s">
        <v>193</v>
      </c>
      <c r="C137" s="83" t="s">
        <v>194</v>
      </c>
      <c r="D137" s="84"/>
      <c r="E137" s="85" t="s">
        <v>161</v>
      </c>
      <c r="F137" s="157">
        <v>25</v>
      </c>
      <c r="G137" s="161"/>
      <c r="H137" s="129"/>
      <c r="I137" s="153"/>
      <c r="J137" s="133">
        <f t="shared" si="2"/>
        <v>0</v>
      </c>
      <c r="K137" s="129"/>
      <c r="L137" s="144"/>
    </row>
    <row r="138" spans="1:12" ht="27.95" customHeight="1" x14ac:dyDescent="0.2">
      <c r="A138" s="117">
        <v>135</v>
      </c>
      <c r="B138" s="82" t="s">
        <v>445</v>
      </c>
      <c r="C138" s="83" t="s">
        <v>441</v>
      </c>
      <c r="D138" s="91" t="s">
        <v>316</v>
      </c>
      <c r="E138" s="85" t="s">
        <v>161</v>
      </c>
      <c r="F138" s="157">
        <v>60</v>
      </c>
      <c r="G138" s="161"/>
      <c r="H138" s="129"/>
      <c r="I138" s="153"/>
      <c r="J138" s="133">
        <f t="shared" si="2"/>
        <v>0</v>
      </c>
      <c r="K138" s="129"/>
      <c r="L138" s="144"/>
    </row>
    <row r="139" spans="1:12" ht="27.95" customHeight="1" x14ac:dyDescent="0.2">
      <c r="A139" s="117">
        <v>136</v>
      </c>
      <c r="B139" s="82" t="s">
        <v>445</v>
      </c>
      <c r="C139" s="83" t="s">
        <v>115</v>
      </c>
      <c r="D139" s="91" t="s">
        <v>316</v>
      </c>
      <c r="E139" s="85" t="s">
        <v>161</v>
      </c>
      <c r="F139" s="157">
        <v>100</v>
      </c>
      <c r="G139" s="161"/>
      <c r="H139" s="129"/>
      <c r="I139" s="153"/>
      <c r="J139" s="133">
        <f t="shared" si="2"/>
        <v>0</v>
      </c>
      <c r="K139" s="129"/>
      <c r="L139" s="144"/>
    </row>
    <row r="140" spans="1:12" ht="27.95" customHeight="1" x14ac:dyDescent="0.2">
      <c r="A140" s="117">
        <v>137</v>
      </c>
      <c r="B140" s="82" t="s">
        <v>445</v>
      </c>
      <c r="C140" s="83" t="s">
        <v>442</v>
      </c>
      <c r="D140" s="91" t="s">
        <v>316</v>
      </c>
      <c r="E140" s="85" t="s">
        <v>161</v>
      </c>
      <c r="F140" s="157">
        <v>65</v>
      </c>
      <c r="G140" s="161"/>
      <c r="H140" s="129"/>
      <c r="I140" s="153"/>
      <c r="J140" s="133">
        <f t="shared" si="2"/>
        <v>0</v>
      </c>
      <c r="K140" s="129"/>
      <c r="L140" s="144"/>
    </row>
    <row r="141" spans="1:12" ht="27.95" customHeight="1" x14ac:dyDescent="0.2">
      <c r="A141" s="117">
        <v>138</v>
      </c>
      <c r="B141" s="82" t="s">
        <v>198</v>
      </c>
      <c r="C141" s="83"/>
      <c r="D141" s="84"/>
      <c r="E141" s="85" t="s">
        <v>67</v>
      </c>
      <c r="F141" s="157">
        <v>8</v>
      </c>
      <c r="G141" s="161"/>
      <c r="H141" s="129"/>
      <c r="I141" s="153"/>
      <c r="J141" s="133">
        <f t="shared" si="2"/>
        <v>0</v>
      </c>
      <c r="K141" s="129"/>
      <c r="L141" s="144"/>
    </row>
    <row r="142" spans="1:12" ht="27.95" customHeight="1" x14ac:dyDescent="0.2">
      <c r="A142" s="117">
        <v>139</v>
      </c>
      <c r="B142" s="82" t="s">
        <v>375</v>
      </c>
      <c r="C142" s="85" t="s">
        <v>402</v>
      </c>
      <c r="D142" s="89"/>
      <c r="E142" s="85" t="s">
        <v>67</v>
      </c>
      <c r="F142" s="157">
        <v>55</v>
      </c>
      <c r="G142" s="161"/>
      <c r="H142" s="129"/>
      <c r="I142" s="153"/>
      <c r="J142" s="133">
        <f t="shared" si="2"/>
        <v>0</v>
      </c>
      <c r="K142" s="129"/>
      <c r="L142" s="144"/>
    </row>
    <row r="143" spans="1:12" ht="27.95" customHeight="1" x14ac:dyDescent="0.2">
      <c r="A143" s="117">
        <v>140</v>
      </c>
      <c r="B143" s="82" t="s">
        <v>404</v>
      </c>
      <c r="C143" s="89" t="s">
        <v>403</v>
      </c>
      <c r="D143" s="89"/>
      <c r="E143" s="85" t="s">
        <v>67</v>
      </c>
      <c r="F143" s="157">
        <v>35</v>
      </c>
      <c r="G143" s="161"/>
      <c r="H143" s="129"/>
      <c r="I143" s="153"/>
      <c r="J143" s="133">
        <f t="shared" si="2"/>
        <v>0</v>
      </c>
      <c r="K143" s="129"/>
      <c r="L143" s="144"/>
    </row>
    <row r="144" spans="1:12" ht="27.95" customHeight="1" x14ac:dyDescent="0.2">
      <c r="A144" s="117">
        <v>141</v>
      </c>
      <c r="B144" s="82" t="s">
        <v>405</v>
      </c>
      <c r="C144" s="85" t="s">
        <v>407</v>
      </c>
      <c r="D144" s="89"/>
      <c r="E144" s="85" t="s">
        <v>67</v>
      </c>
      <c r="F144" s="157">
        <v>900</v>
      </c>
      <c r="G144" s="161"/>
      <c r="H144" s="129"/>
      <c r="I144" s="153"/>
      <c r="J144" s="133">
        <f t="shared" si="2"/>
        <v>0</v>
      </c>
      <c r="K144" s="129"/>
      <c r="L144" s="144"/>
    </row>
    <row r="145" spans="1:12" ht="27.95" customHeight="1" x14ac:dyDescent="0.2">
      <c r="A145" s="117">
        <v>142</v>
      </c>
      <c r="B145" s="82" t="s">
        <v>406</v>
      </c>
      <c r="C145" s="85" t="s">
        <v>408</v>
      </c>
      <c r="D145" s="89"/>
      <c r="E145" s="85" t="s">
        <v>67</v>
      </c>
      <c r="F145" s="157">
        <v>850</v>
      </c>
      <c r="G145" s="161"/>
      <c r="H145" s="129"/>
      <c r="I145" s="153"/>
      <c r="J145" s="133">
        <f t="shared" si="2"/>
        <v>0</v>
      </c>
      <c r="K145" s="129"/>
      <c r="L145" s="144"/>
    </row>
    <row r="146" spans="1:12" ht="27.95" customHeight="1" x14ac:dyDescent="0.2">
      <c r="A146" s="117">
        <v>143</v>
      </c>
      <c r="B146" s="98" t="s">
        <v>494</v>
      </c>
      <c r="C146" s="94" t="s">
        <v>203</v>
      </c>
      <c r="D146" s="95"/>
      <c r="E146" s="85" t="s">
        <v>87</v>
      </c>
      <c r="F146" s="157">
        <v>130</v>
      </c>
      <c r="G146" s="161"/>
      <c r="H146" s="129"/>
      <c r="I146" s="153"/>
      <c r="J146" s="133">
        <f t="shared" si="2"/>
        <v>0</v>
      </c>
      <c r="K146" s="129"/>
      <c r="L146" s="144"/>
    </row>
    <row r="147" spans="1:12" ht="27.95" customHeight="1" x14ac:dyDescent="0.2">
      <c r="A147" s="117">
        <v>144</v>
      </c>
      <c r="B147" s="82" t="s">
        <v>199</v>
      </c>
      <c r="C147" s="85"/>
      <c r="D147" s="89"/>
      <c r="E147" s="85" t="s">
        <v>456</v>
      </c>
      <c r="F147" s="157">
        <v>30</v>
      </c>
      <c r="G147" s="161"/>
      <c r="H147" s="129"/>
      <c r="I147" s="153"/>
      <c r="J147" s="133">
        <f t="shared" si="2"/>
        <v>0</v>
      </c>
      <c r="K147" s="129"/>
      <c r="L147" s="144"/>
    </row>
    <row r="148" spans="1:12" ht="27.95" customHeight="1" x14ac:dyDescent="0.2">
      <c r="A148" s="117">
        <v>145</v>
      </c>
      <c r="B148" s="82" t="s">
        <v>200</v>
      </c>
      <c r="C148" s="85" t="s">
        <v>201</v>
      </c>
      <c r="D148" s="89"/>
      <c r="E148" s="85" t="s">
        <v>67</v>
      </c>
      <c r="F148" s="157">
        <v>80</v>
      </c>
      <c r="G148" s="161"/>
      <c r="H148" s="129"/>
      <c r="I148" s="153"/>
      <c r="J148" s="133">
        <f t="shared" si="2"/>
        <v>0</v>
      </c>
      <c r="K148" s="129"/>
      <c r="L148" s="144"/>
    </row>
    <row r="149" spans="1:12" s="105" customFormat="1" ht="52.5" customHeight="1" x14ac:dyDescent="0.2">
      <c r="A149" s="117">
        <v>146</v>
      </c>
      <c r="B149" s="82" t="s">
        <v>204</v>
      </c>
      <c r="C149" s="85" t="s">
        <v>75</v>
      </c>
      <c r="D149" s="89"/>
      <c r="E149" s="85" t="s">
        <v>161</v>
      </c>
      <c r="F149" s="157">
        <v>270</v>
      </c>
      <c r="G149" s="161"/>
      <c r="H149" s="131"/>
      <c r="I149" s="153"/>
      <c r="J149" s="133">
        <f t="shared" si="2"/>
        <v>0</v>
      </c>
      <c r="K149" s="131"/>
      <c r="L149" s="146"/>
    </row>
    <row r="150" spans="1:12" ht="27.95" customHeight="1" x14ac:dyDescent="0.2">
      <c r="A150" s="117">
        <v>147</v>
      </c>
      <c r="B150" s="82" t="s">
        <v>205</v>
      </c>
      <c r="C150" s="83" t="s">
        <v>206</v>
      </c>
      <c r="D150" s="84"/>
      <c r="E150" s="94" t="s">
        <v>207</v>
      </c>
      <c r="F150" s="157">
        <v>250</v>
      </c>
      <c r="G150" s="161"/>
      <c r="H150" s="129"/>
      <c r="I150" s="153"/>
      <c r="J150" s="133">
        <f t="shared" si="2"/>
        <v>0</v>
      </c>
      <c r="K150" s="129"/>
      <c r="L150" s="144"/>
    </row>
    <row r="151" spans="1:12" ht="27.95" customHeight="1" x14ac:dyDescent="0.2">
      <c r="A151" s="117">
        <v>148</v>
      </c>
      <c r="B151" s="82" t="s">
        <v>208</v>
      </c>
      <c r="C151" s="83" t="s">
        <v>75</v>
      </c>
      <c r="D151" s="84"/>
      <c r="E151" s="85" t="s">
        <v>161</v>
      </c>
      <c r="F151" s="157">
        <v>850</v>
      </c>
      <c r="G151" s="161"/>
      <c r="H151" s="129"/>
      <c r="I151" s="153"/>
      <c r="J151" s="133">
        <f t="shared" si="2"/>
        <v>0</v>
      </c>
      <c r="K151" s="129"/>
      <c r="L151" s="144"/>
    </row>
    <row r="152" spans="1:12" ht="27.95" customHeight="1" x14ac:dyDescent="0.2">
      <c r="A152" s="117">
        <v>149</v>
      </c>
      <c r="B152" s="82" t="s">
        <v>209</v>
      </c>
      <c r="C152" s="83" t="s">
        <v>75</v>
      </c>
      <c r="D152" s="84"/>
      <c r="E152" s="85" t="s">
        <v>161</v>
      </c>
      <c r="F152" s="157">
        <v>490</v>
      </c>
      <c r="G152" s="161"/>
      <c r="H152" s="129"/>
      <c r="I152" s="153"/>
      <c r="J152" s="133">
        <f t="shared" si="2"/>
        <v>0</v>
      </c>
      <c r="K152" s="129"/>
      <c r="L152" s="144"/>
    </row>
    <row r="153" spans="1:12" s="105" customFormat="1" ht="27.95" customHeight="1" x14ac:dyDescent="0.2">
      <c r="A153" s="117">
        <v>150</v>
      </c>
      <c r="B153" s="98" t="s">
        <v>431</v>
      </c>
      <c r="C153" s="103" t="s">
        <v>244</v>
      </c>
      <c r="D153" s="95"/>
      <c r="E153" s="85" t="s">
        <v>430</v>
      </c>
      <c r="F153" s="157">
        <v>2000</v>
      </c>
      <c r="G153" s="161"/>
      <c r="H153" s="131"/>
      <c r="I153" s="153"/>
      <c r="J153" s="133">
        <f t="shared" si="2"/>
        <v>0</v>
      </c>
      <c r="K153" s="131"/>
      <c r="L153" s="146"/>
    </row>
    <row r="154" spans="1:12" ht="27.95" customHeight="1" x14ac:dyDescent="0.2">
      <c r="A154" s="117">
        <v>151</v>
      </c>
      <c r="B154" s="82" t="s">
        <v>298</v>
      </c>
      <c r="C154" s="83"/>
      <c r="D154" s="84"/>
      <c r="E154" s="85" t="s">
        <v>430</v>
      </c>
      <c r="F154" s="157">
        <v>100</v>
      </c>
      <c r="G154" s="161"/>
      <c r="H154" s="129"/>
      <c r="I154" s="153"/>
      <c r="J154" s="133">
        <f t="shared" si="2"/>
        <v>0</v>
      </c>
      <c r="K154" s="129"/>
      <c r="L154" s="144"/>
    </row>
    <row r="155" spans="1:12" ht="27.95" customHeight="1" x14ac:dyDescent="0.2">
      <c r="A155" s="117">
        <v>152</v>
      </c>
      <c r="B155" s="82" t="s">
        <v>210</v>
      </c>
      <c r="C155" s="83"/>
      <c r="D155" s="84"/>
      <c r="E155" s="85" t="s">
        <v>430</v>
      </c>
      <c r="F155" s="157">
        <v>640</v>
      </c>
      <c r="G155" s="161"/>
      <c r="H155" s="129"/>
      <c r="I155" s="153"/>
      <c r="J155" s="133">
        <f t="shared" si="2"/>
        <v>0</v>
      </c>
      <c r="K155" s="129"/>
      <c r="L155" s="144"/>
    </row>
    <row r="156" spans="1:12" ht="27.95" customHeight="1" x14ac:dyDescent="0.2">
      <c r="A156" s="117">
        <v>153</v>
      </c>
      <c r="B156" s="82" t="s">
        <v>212</v>
      </c>
      <c r="C156" s="85"/>
      <c r="D156" s="89"/>
      <c r="E156" s="85" t="s">
        <v>430</v>
      </c>
      <c r="F156" s="158">
        <v>120</v>
      </c>
      <c r="G156" s="162"/>
      <c r="H156" s="129"/>
      <c r="I156" s="153"/>
      <c r="J156" s="133">
        <f t="shared" si="2"/>
        <v>0</v>
      </c>
      <c r="K156" s="129"/>
      <c r="L156" s="144"/>
    </row>
    <row r="157" spans="1:12" ht="27.95" customHeight="1" x14ac:dyDescent="0.2">
      <c r="A157" s="117">
        <v>154</v>
      </c>
      <c r="B157" s="82" t="s">
        <v>213</v>
      </c>
      <c r="C157" s="85"/>
      <c r="D157" s="89"/>
      <c r="E157" s="85" t="s">
        <v>430</v>
      </c>
      <c r="F157" s="157">
        <v>45</v>
      </c>
      <c r="G157" s="161"/>
      <c r="H157" s="129"/>
      <c r="I157" s="153"/>
      <c r="J157" s="133">
        <f t="shared" si="2"/>
        <v>0</v>
      </c>
      <c r="K157" s="129"/>
      <c r="L157" s="144"/>
    </row>
    <row r="158" spans="1:12" ht="27.95" customHeight="1" x14ac:dyDescent="0.2">
      <c r="A158" s="117">
        <v>155</v>
      </c>
      <c r="B158" s="82" t="s">
        <v>214</v>
      </c>
      <c r="C158" s="85"/>
      <c r="D158" s="89"/>
      <c r="E158" s="85" t="s">
        <v>430</v>
      </c>
      <c r="F158" s="157">
        <v>55</v>
      </c>
      <c r="G158" s="161"/>
      <c r="H158" s="129"/>
      <c r="I158" s="153"/>
      <c r="J158" s="133">
        <f t="shared" si="2"/>
        <v>0</v>
      </c>
      <c r="K158" s="129"/>
      <c r="L158" s="144"/>
    </row>
    <row r="159" spans="1:12" s="123" customFormat="1" ht="58.5" customHeight="1" x14ac:dyDescent="0.2">
      <c r="A159" s="117">
        <v>156</v>
      </c>
      <c r="B159" s="97" t="s">
        <v>215</v>
      </c>
      <c r="C159" s="100" t="s">
        <v>216</v>
      </c>
      <c r="D159" s="102" t="s">
        <v>317</v>
      </c>
      <c r="E159" s="151" t="s">
        <v>432</v>
      </c>
      <c r="F159" s="158">
        <v>2100</v>
      </c>
      <c r="G159" s="162"/>
      <c r="H159" s="132"/>
      <c r="I159" s="153"/>
      <c r="J159" s="133">
        <f t="shared" si="2"/>
        <v>0</v>
      </c>
      <c r="K159" s="132"/>
      <c r="L159" s="147"/>
    </row>
    <row r="160" spans="1:12" ht="27.95" customHeight="1" x14ac:dyDescent="0.2">
      <c r="A160" s="117">
        <v>157</v>
      </c>
      <c r="B160" s="82" t="s">
        <v>240</v>
      </c>
      <c r="C160" s="85"/>
      <c r="D160" s="89"/>
      <c r="E160" s="90" t="s">
        <v>430</v>
      </c>
      <c r="F160" s="157">
        <v>5</v>
      </c>
      <c r="G160" s="161"/>
      <c r="H160" s="129"/>
      <c r="I160" s="153"/>
      <c r="J160" s="133">
        <f t="shared" si="2"/>
        <v>0</v>
      </c>
      <c r="K160" s="129"/>
      <c r="L160" s="144"/>
    </row>
    <row r="161" spans="1:12" ht="27.95" customHeight="1" x14ac:dyDescent="0.2">
      <c r="A161" s="117">
        <v>158</v>
      </c>
      <c r="B161" s="82" t="s">
        <v>241</v>
      </c>
      <c r="C161" s="85"/>
      <c r="D161" s="89"/>
      <c r="E161" s="90" t="s">
        <v>430</v>
      </c>
      <c r="F161" s="157">
        <v>35</v>
      </c>
      <c r="G161" s="161"/>
      <c r="H161" s="129"/>
      <c r="I161" s="153"/>
      <c r="J161" s="133">
        <f t="shared" si="2"/>
        <v>0</v>
      </c>
      <c r="K161" s="129"/>
      <c r="L161" s="144"/>
    </row>
    <row r="162" spans="1:12" ht="27.95" customHeight="1" x14ac:dyDescent="0.2">
      <c r="A162" s="117">
        <v>159</v>
      </c>
      <c r="B162" s="82" t="s">
        <v>461</v>
      </c>
      <c r="C162" s="85" t="s">
        <v>463</v>
      </c>
      <c r="D162" s="89"/>
      <c r="E162" s="85" t="s">
        <v>67</v>
      </c>
      <c r="F162" s="157">
        <v>90</v>
      </c>
      <c r="G162" s="161"/>
      <c r="H162" s="129"/>
      <c r="I162" s="153"/>
      <c r="J162" s="133">
        <f t="shared" si="2"/>
        <v>0</v>
      </c>
      <c r="K162" s="129"/>
      <c r="L162" s="144"/>
    </row>
    <row r="163" spans="1:12" ht="27.95" customHeight="1" x14ac:dyDescent="0.2">
      <c r="A163" s="117">
        <v>160</v>
      </c>
      <c r="B163" s="82" t="s">
        <v>462</v>
      </c>
      <c r="C163" s="85" t="s">
        <v>463</v>
      </c>
      <c r="D163" s="89"/>
      <c r="E163" s="85" t="s">
        <v>67</v>
      </c>
      <c r="F163" s="157">
        <v>420</v>
      </c>
      <c r="G163" s="161"/>
      <c r="H163" s="129"/>
      <c r="I163" s="153"/>
      <c r="J163" s="133">
        <f t="shared" si="2"/>
        <v>0</v>
      </c>
      <c r="K163" s="129"/>
      <c r="L163" s="144"/>
    </row>
    <row r="164" spans="1:12" ht="27.95" customHeight="1" x14ac:dyDescent="0.2">
      <c r="A164" s="117">
        <v>161</v>
      </c>
      <c r="B164" s="82" t="s">
        <v>300</v>
      </c>
      <c r="C164" s="85" t="s">
        <v>103</v>
      </c>
      <c r="D164" s="89"/>
      <c r="E164" s="94" t="s">
        <v>67</v>
      </c>
      <c r="F164" s="157">
        <v>135</v>
      </c>
      <c r="G164" s="161"/>
      <c r="H164" s="129"/>
      <c r="I164" s="153"/>
      <c r="J164" s="133">
        <f t="shared" si="2"/>
        <v>0</v>
      </c>
      <c r="K164" s="129"/>
      <c r="L164" s="144"/>
    </row>
    <row r="165" spans="1:12" ht="27.95" customHeight="1" x14ac:dyDescent="0.2">
      <c r="A165" s="117">
        <v>162</v>
      </c>
      <c r="B165" s="82" t="s">
        <v>299</v>
      </c>
      <c r="C165" s="85" t="s">
        <v>105</v>
      </c>
      <c r="D165" s="89"/>
      <c r="E165" s="85" t="s">
        <v>67</v>
      </c>
      <c r="F165" s="157">
        <v>120</v>
      </c>
      <c r="G165" s="161"/>
      <c r="H165" s="129"/>
      <c r="I165" s="153"/>
      <c r="J165" s="133">
        <f t="shared" si="2"/>
        <v>0</v>
      </c>
      <c r="K165" s="129"/>
      <c r="L165" s="144"/>
    </row>
    <row r="166" spans="1:12" ht="27.95" customHeight="1" x14ac:dyDescent="0.2">
      <c r="A166" s="117">
        <v>163</v>
      </c>
      <c r="B166" s="82" t="s">
        <v>301</v>
      </c>
      <c r="C166" s="85" t="s">
        <v>78</v>
      </c>
      <c r="D166" s="89"/>
      <c r="E166" s="85" t="s">
        <v>67</v>
      </c>
      <c r="F166" s="157">
        <v>95</v>
      </c>
      <c r="G166" s="161"/>
      <c r="H166" s="129"/>
      <c r="I166" s="153"/>
      <c r="J166" s="133">
        <f t="shared" si="2"/>
        <v>0</v>
      </c>
      <c r="K166" s="129"/>
      <c r="L166" s="144"/>
    </row>
    <row r="167" spans="1:12" ht="27.95" customHeight="1" x14ac:dyDescent="0.2">
      <c r="A167" s="117">
        <v>164</v>
      </c>
      <c r="B167" s="82" t="s">
        <v>222</v>
      </c>
      <c r="C167" s="94"/>
      <c r="D167" s="95"/>
      <c r="E167" s="90" t="s">
        <v>67</v>
      </c>
      <c r="F167" s="157">
        <v>95</v>
      </c>
      <c r="G167" s="161"/>
      <c r="H167" s="129"/>
      <c r="I167" s="153"/>
      <c r="J167" s="133">
        <f t="shared" si="2"/>
        <v>0</v>
      </c>
      <c r="K167" s="129"/>
      <c r="L167" s="144"/>
    </row>
    <row r="168" spans="1:12" ht="27.95" customHeight="1" x14ac:dyDescent="0.2">
      <c r="A168" s="117">
        <v>165</v>
      </c>
      <c r="B168" s="82" t="s">
        <v>223</v>
      </c>
      <c r="C168" s="85"/>
      <c r="D168" s="89"/>
      <c r="E168" s="85" t="s">
        <v>67</v>
      </c>
      <c r="F168" s="157">
        <v>160</v>
      </c>
      <c r="G168" s="161"/>
      <c r="H168" s="129"/>
      <c r="I168" s="153"/>
      <c r="J168" s="133">
        <f t="shared" si="2"/>
        <v>0</v>
      </c>
      <c r="K168" s="129"/>
      <c r="L168" s="144"/>
    </row>
    <row r="169" spans="1:12" ht="27.95" customHeight="1" x14ac:dyDescent="0.2">
      <c r="A169" s="117">
        <v>166</v>
      </c>
      <c r="B169" s="82" t="s">
        <v>224</v>
      </c>
      <c r="C169" s="85"/>
      <c r="D169" s="89"/>
      <c r="E169" s="85" t="s">
        <v>67</v>
      </c>
      <c r="F169" s="157">
        <v>55</v>
      </c>
      <c r="G169" s="161"/>
      <c r="H169" s="129"/>
      <c r="I169" s="153"/>
      <c r="J169" s="133">
        <f t="shared" si="2"/>
        <v>0</v>
      </c>
      <c r="K169" s="129"/>
      <c r="L169" s="144"/>
    </row>
    <row r="170" spans="1:12" ht="27.95" customHeight="1" x14ac:dyDescent="0.2">
      <c r="A170" s="117">
        <v>167</v>
      </c>
      <c r="B170" s="82" t="s">
        <v>225</v>
      </c>
      <c r="C170" s="85" t="s">
        <v>226</v>
      </c>
      <c r="D170" s="89"/>
      <c r="E170" s="90" t="s">
        <v>383</v>
      </c>
      <c r="F170" s="157">
        <v>290</v>
      </c>
      <c r="G170" s="161"/>
      <c r="H170" s="129"/>
      <c r="I170" s="153"/>
      <c r="J170" s="133">
        <f t="shared" si="2"/>
        <v>0</v>
      </c>
      <c r="K170" s="129"/>
      <c r="L170" s="144"/>
    </row>
    <row r="171" spans="1:12" s="105" customFormat="1" ht="27.95" customHeight="1" x14ac:dyDescent="0.2">
      <c r="A171" s="117">
        <v>168</v>
      </c>
      <c r="B171" s="82" t="s">
        <v>242</v>
      </c>
      <c r="C171" s="85" t="s">
        <v>243</v>
      </c>
      <c r="D171" s="89"/>
      <c r="E171" s="90" t="s">
        <v>67</v>
      </c>
      <c r="F171" s="157">
        <v>110</v>
      </c>
      <c r="G171" s="161"/>
      <c r="H171" s="131"/>
      <c r="I171" s="153"/>
      <c r="J171" s="133">
        <f t="shared" si="2"/>
        <v>0</v>
      </c>
      <c r="K171" s="131"/>
      <c r="L171" s="146"/>
    </row>
    <row r="172" spans="1:12" s="105" customFormat="1" ht="37.5" customHeight="1" x14ac:dyDescent="0.2">
      <c r="A172" s="117">
        <v>169</v>
      </c>
      <c r="B172" s="82" t="s">
        <v>376</v>
      </c>
      <c r="C172" s="99" t="s">
        <v>409</v>
      </c>
      <c r="D172" s="154" t="s">
        <v>389</v>
      </c>
      <c r="E172" s="90" t="s">
        <v>67</v>
      </c>
      <c r="F172" s="157">
        <v>230</v>
      </c>
      <c r="G172" s="161"/>
      <c r="H172" s="131"/>
      <c r="I172" s="153"/>
      <c r="J172" s="133">
        <f t="shared" si="2"/>
        <v>0</v>
      </c>
      <c r="K172" s="131"/>
      <c r="L172" s="146"/>
    </row>
    <row r="173" spans="1:12" s="105" customFormat="1" ht="27.95" customHeight="1" x14ac:dyDescent="0.2">
      <c r="A173" s="117">
        <v>170</v>
      </c>
      <c r="B173" s="82" t="s">
        <v>379</v>
      </c>
      <c r="C173" s="85"/>
      <c r="D173" s="89"/>
      <c r="E173" s="90" t="s">
        <v>419</v>
      </c>
      <c r="F173" s="157">
        <v>2</v>
      </c>
      <c r="G173" s="161"/>
      <c r="H173" s="131"/>
      <c r="I173" s="153"/>
      <c r="J173" s="133">
        <f t="shared" si="2"/>
        <v>0</v>
      </c>
      <c r="K173" s="131"/>
      <c r="L173" s="146"/>
    </row>
    <row r="174" spans="1:12" s="105" customFormat="1" ht="27.95" customHeight="1" x14ac:dyDescent="0.2">
      <c r="A174" s="117">
        <v>171</v>
      </c>
      <c r="B174" s="82" t="s">
        <v>227</v>
      </c>
      <c r="C174" s="85"/>
      <c r="D174" s="89"/>
      <c r="E174" s="90" t="s">
        <v>417</v>
      </c>
      <c r="F174" s="157">
        <v>15</v>
      </c>
      <c r="G174" s="161"/>
      <c r="H174" s="131"/>
      <c r="I174" s="153"/>
      <c r="J174" s="133">
        <f t="shared" si="2"/>
        <v>0</v>
      </c>
      <c r="K174" s="131"/>
      <c r="L174" s="146"/>
    </row>
    <row r="175" spans="1:12" s="105" customFormat="1" ht="27.95" customHeight="1" x14ac:dyDescent="0.2">
      <c r="A175" s="117">
        <v>172</v>
      </c>
      <c r="B175" s="82" t="s">
        <v>228</v>
      </c>
      <c r="C175" s="85"/>
      <c r="D175" s="89"/>
      <c r="E175" s="90" t="s">
        <v>417</v>
      </c>
      <c r="F175" s="157">
        <v>10</v>
      </c>
      <c r="G175" s="161"/>
      <c r="H175" s="131"/>
      <c r="I175" s="153"/>
      <c r="J175" s="133">
        <f t="shared" si="2"/>
        <v>0</v>
      </c>
      <c r="K175" s="131"/>
      <c r="L175" s="146"/>
    </row>
    <row r="176" spans="1:12" s="105" customFormat="1" ht="45.75" customHeight="1" x14ac:dyDescent="0.2">
      <c r="A176" s="117">
        <v>173</v>
      </c>
      <c r="B176" s="82" t="s">
        <v>229</v>
      </c>
      <c r="C176" s="85"/>
      <c r="D176" s="89"/>
      <c r="E176" s="90" t="s">
        <v>417</v>
      </c>
      <c r="F176" s="157">
        <v>8</v>
      </c>
      <c r="G176" s="161"/>
      <c r="H176" s="131"/>
      <c r="I176" s="153"/>
      <c r="J176" s="133">
        <f t="shared" si="2"/>
        <v>0</v>
      </c>
      <c r="K176" s="131"/>
      <c r="L176" s="146"/>
    </row>
    <row r="177" spans="1:12" s="105" customFormat="1" ht="27.95" customHeight="1" x14ac:dyDescent="0.2">
      <c r="A177" s="117">
        <v>174</v>
      </c>
      <c r="B177" s="82" t="s">
        <v>230</v>
      </c>
      <c r="C177" s="85" t="s">
        <v>464</v>
      </c>
      <c r="D177" s="89"/>
      <c r="E177" s="85" t="s">
        <v>67</v>
      </c>
      <c r="F177" s="157">
        <v>20</v>
      </c>
      <c r="G177" s="161"/>
      <c r="H177" s="131"/>
      <c r="I177" s="153"/>
      <c r="J177" s="133">
        <f t="shared" si="2"/>
        <v>0</v>
      </c>
      <c r="K177" s="131"/>
      <c r="L177" s="146"/>
    </row>
    <row r="178" spans="1:12" s="105" customFormat="1" ht="27.95" customHeight="1" x14ac:dyDescent="0.2">
      <c r="A178" s="117">
        <v>175</v>
      </c>
      <c r="B178" s="82" t="s">
        <v>232</v>
      </c>
      <c r="C178" s="85"/>
      <c r="D178" s="89"/>
      <c r="E178" s="85" t="s">
        <v>67</v>
      </c>
      <c r="F178" s="157">
        <v>60</v>
      </c>
      <c r="G178" s="161"/>
      <c r="H178" s="131"/>
      <c r="I178" s="153"/>
      <c r="J178" s="133">
        <f t="shared" si="2"/>
        <v>0</v>
      </c>
      <c r="K178" s="131"/>
      <c r="L178" s="146"/>
    </row>
    <row r="179" spans="1:12" s="105" customFormat="1" ht="27.95" customHeight="1" x14ac:dyDescent="0.2">
      <c r="A179" s="117">
        <v>176</v>
      </c>
      <c r="B179" s="82" t="s">
        <v>233</v>
      </c>
      <c r="C179" s="85" t="s">
        <v>179</v>
      </c>
      <c r="D179" s="89"/>
      <c r="E179" s="85" t="s">
        <v>67</v>
      </c>
      <c r="F179" s="157">
        <v>40</v>
      </c>
      <c r="G179" s="161"/>
      <c r="H179" s="131"/>
      <c r="I179" s="153"/>
      <c r="J179" s="133">
        <f t="shared" si="2"/>
        <v>0</v>
      </c>
      <c r="K179" s="131"/>
      <c r="L179" s="146"/>
    </row>
    <row r="180" spans="1:12" s="105" customFormat="1" ht="27.95" customHeight="1" x14ac:dyDescent="0.2">
      <c r="A180" s="117">
        <v>177</v>
      </c>
      <c r="B180" s="82" t="s">
        <v>234</v>
      </c>
      <c r="C180" s="85" t="s">
        <v>179</v>
      </c>
      <c r="D180" s="89"/>
      <c r="E180" s="85" t="s">
        <v>67</v>
      </c>
      <c r="F180" s="157">
        <v>250</v>
      </c>
      <c r="G180" s="161"/>
      <c r="H180" s="131"/>
      <c r="I180" s="153"/>
      <c r="J180" s="133">
        <f t="shared" si="2"/>
        <v>0</v>
      </c>
      <c r="K180" s="131"/>
      <c r="L180" s="146"/>
    </row>
    <row r="181" spans="1:12" s="105" customFormat="1" ht="27.95" customHeight="1" x14ac:dyDescent="0.2">
      <c r="A181" s="117">
        <v>178</v>
      </c>
      <c r="B181" s="82" t="s">
        <v>235</v>
      </c>
      <c r="C181" s="85"/>
      <c r="D181" s="89"/>
      <c r="E181" s="90" t="s">
        <v>67</v>
      </c>
      <c r="F181" s="157">
        <v>200</v>
      </c>
      <c r="G181" s="161"/>
      <c r="H181" s="131"/>
      <c r="I181" s="153"/>
      <c r="J181" s="133">
        <f t="shared" si="2"/>
        <v>0</v>
      </c>
      <c r="K181" s="131"/>
      <c r="L181" s="146"/>
    </row>
    <row r="182" spans="1:12" s="105" customFormat="1" ht="27.95" customHeight="1" x14ac:dyDescent="0.2">
      <c r="A182" s="117">
        <v>179</v>
      </c>
      <c r="B182" s="82" t="s">
        <v>236</v>
      </c>
      <c r="C182" s="85"/>
      <c r="D182" s="89"/>
      <c r="E182" s="85" t="s">
        <v>67</v>
      </c>
      <c r="F182" s="159">
        <v>500</v>
      </c>
      <c r="G182" s="163"/>
      <c r="H182" s="131"/>
      <c r="I182" s="153"/>
      <c r="J182" s="133">
        <f t="shared" si="2"/>
        <v>0</v>
      </c>
      <c r="K182" s="131"/>
      <c r="L182" s="146"/>
    </row>
    <row r="183" spans="1:12" s="105" customFormat="1" ht="27.95" customHeight="1" thickBot="1" x14ac:dyDescent="0.25">
      <c r="A183" s="186">
        <v>180</v>
      </c>
      <c r="B183" s="140" t="s">
        <v>488</v>
      </c>
      <c r="C183" s="141"/>
      <c r="D183" s="142"/>
      <c r="E183" s="141" t="s">
        <v>67</v>
      </c>
      <c r="F183" s="160">
        <v>70</v>
      </c>
      <c r="G183" s="164"/>
      <c r="H183" s="148"/>
      <c r="I183" s="165"/>
      <c r="J183" s="166">
        <f t="shared" si="2"/>
        <v>0</v>
      </c>
      <c r="K183" s="148"/>
      <c r="L183" s="149"/>
    </row>
    <row r="184" spans="1:12" ht="15.95" customHeight="1" x14ac:dyDescent="0.2">
      <c r="A184" s="185"/>
    </row>
    <row r="185" spans="1:12" ht="21.75" customHeight="1" x14ac:dyDescent="0.2">
      <c r="A185" s="185"/>
      <c r="B185" s="155" t="s">
        <v>496</v>
      </c>
      <c r="I185" s="110" t="s">
        <v>495</v>
      </c>
      <c r="J185" s="152">
        <f>SUM(J4:J184)</f>
        <v>0</v>
      </c>
    </row>
    <row r="186" spans="1:12" ht="15.95" customHeight="1" x14ac:dyDescent="0.2">
      <c r="A186" s="185"/>
    </row>
    <row r="187" spans="1:12" ht="15.95" customHeight="1" x14ac:dyDescent="0.2">
      <c r="A187" s="185"/>
    </row>
  </sheetData>
  <sheetProtection selectLockedCells="1"/>
  <sortState ref="A3:R181">
    <sortCondition ref="B1"/>
  </sortState>
  <mergeCells count="1">
    <mergeCell ref="G2:L2"/>
  </mergeCells>
  <phoneticPr fontId="4" type="noConversion"/>
  <dataValidations disablePrompts="1" count="1">
    <dataValidation operator="notEqual" allowBlank="1" showInputMessage="1" showErrorMessage="1" error="Inserire valore numerico" sqref="E4:E106 D117:E119 E177:E179 E109:E116 E120:E163"/>
  </dataValidations>
  <pageMargins left="0.19685039370078741" right="0.23622047244094491" top="0.27559055118110237" bottom="0.27559055118110237" header="0.19685039370078741" footer="0.19685039370078741"/>
  <pageSetup paperSize="8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3"/>
  <sheetViews>
    <sheetView workbookViewId="0">
      <selection activeCell="C112" sqref="C112"/>
    </sheetView>
  </sheetViews>
  <sheetFormatPr defaultRowHeight="15" x14ac:dyDescent="0.2"/>
  <cols>
    <col min="1" max="1" width="7.140625" style="7" customWidth="1"/>
    <col min="2" max="2" width="41.42578125" style="12" customWidth="1"/>
    <col min="3" max="3" width="33" style="81" customWidth="1"/>
    <col min="4" max="4" width="17.5703125" style="39" customWidth="1"/>
    <col min="5" max="5" width="19" style="13" customWidth="1"/>
    <col min="6" max="8" width="13.5703125" style="15" customWidth="1"/>
    <col min="9" max="9" width="18.7109375" style="6" customWidth="1"/>
    <col min="10" max="11" width="17.85546875" style="20" customWidth="1"/>
    <col min="12" max="12" width="17.85546875" style="58" customWidth="1"/>
    <col min="13" max="13" width="10.28515625" style="6" hidden="1" customWidth="1"/>
    <col min="14" max="29" width="9.140625" style="6" hidden="1" customWidth="1"/>
    <col min="30" max="36" width="0" style="6" hidden="1" customWidth="1"/>
    <col min="37" max="37" width="12.140625" style="73" customWidth="1"/>
    <col min="38" max="38" width="13.28515625" style="73" customWidth="1"/>
    <col min="39" max="44" width="9.140625" style="6"/>
    <col min="45" max="16384" width="9.140625" style="8"/>
  </cols>
  <sheetData>
    <row r="1" spans="1:44" s="7" customFormat="1" ht="36" customHeight="1" thickBot="1" x14ac:dyDescent="0.25">
      <c r="A1" s="3" t="s">
        <v>1</v>
      </c>
      <c r="B1" s="4"/>
      <c r="C1" s="78"/>
      <c r="D1" s="5"/>
      <c r="E1" s="40" t="s">
        <v>331</v>
      </c>
      <c r="F1" s="40" t="s">
        <v>328</v>
      </c>
      <c r="G1" s="59"/>
      <c r="H1" s="59"/>
      <c r="I1" s="41" t="s">
        <v>329</v>
      </c>
      <c r="J1" s="41" t="s">
        <v>330</v>
      </c>
      <c r="K1" s="41"/>
      <c r="L1" s="55" t="s">
        <v>330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3"/>
      <c r="AL1" s="73"/>
      <c r="AM1" s="6"/>
      <c r="AN1" s="6"/>
      <c r="AO1" s="6"/>
      <c r="AP1" s="6"/>
      <c r="AQ1" s="6"/>
      <c r="AR1" s="6"/>
    </row>
    <row r="2" spans="1:44" s="51" customFormat="1" ht="120.75" thickBot="1" x14ac:dyDescent="0.25">
      <c r="A2" s="47" t="s">
        <v>2</v>
      </c>
      <c r="B2" s="48" t="s">
        <v>61</v>
      </c>
      <c r="C2" s="34" t="s">
        <v>0</v>
      </c>
      <c r="D2" s="34" t="s">
        <v>335</v>
      </c>
      <c r="E2" s="48" t="s">
        <v>60</v>
      </c>
      <c r="F2" s="34" t="s">
        <v>396</v>
      </c>
      <c r="G2" s="60" t="s">
        <v>412</v>
      </c>
      <c r="H2" s="60" t="s">
        <v>368</v>
      </c>
      <c r="I2" s="49" t="s">
        <v>411</v>
      </c>
      <c r="J2" s="50" t="s">
        <v>413</v>
      </c>
      <c r="K2" s="50" t="s">
        <v>367</v>
      </c>
      <c r="L2" s="56" t="s">
        <v>410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77" t="s">
        <v>414</v>
      </c>
      <c r="AL2" s="77" t="s">
        <v>415</v>
      </c>
      <c r="AM2" s="19"/>
      <c r="AN2" s="19"/>
      <c r="AO2" s="19"/>
      <c r="AP2" s="19"/>
      <c r="AQ2" s="19"/>
      <c r="AR2" s="19"/>
    </row>
    <row r="3" spans="1:44" ht="27.95" customHeight="1" thickBot="1" x14ac:dyDescent="0.25">
      <c r="A3" s="21">
        <v>1</v>
      </c>
      <c r="B3" s="28" t="s">
        <v>390</v>
      </c>
      <c r="C3" s="62" t="s">
        <v>392</v>
      </c>
      <c r="D3" s="62" t="s">
        <v>388</v>
      </c>
      <c r="E3" s="62" t="s">
        <v>391</v>
      </c>
      <c r="F3" s="14">
        <v>5</v>
      </c>
      <c r="G3" s="14">
        <v>5</v>
      </c>
      <c r="H3" s="14"/>
      <c r="I3" s="18">
        <v>40</v>
      </c>
      <c r="J3" s="17">
        <f>SUM(I3*G3)</f>
        <v>200</v>
      </c>
      <c r="K3" s="18">
        <v>40</v>
      </c>
      <c r="L3" s="57">
        <f>G3*K3</f>
        <v>200</v>
      </c>
      <c r="M3" s="10"/>
      <c r="N3" s="10"/>
      <c r="O3" s="10"/>
      <c r="P3" s="10"/>
      <c r="Q3" s="10"/>
      <c r="R3" s="10"/>
      <c r="S3" s="10"/>
      <c r="AK3" s="76">
        <f>SUM(I3+K3)/2</f>
        <v>40</v>
      </c>
      <c r="AL3" s="76">
        <f>SUM(AK3*G3)</f>
        <v>200</v>
      </c>
    </row>
    <row r="4" spans="1:44" ht="27.95" customHeight="1" thickBot="1" x14ac:dyDescent="0.25">
      <c r="A4" s="21">
        <v>2</v>
      </c>
      <c r="B4" s="22" t="s">
        <v>247</v>
      </c>
      <c r="C4" s="23" t="s">
        <v>66</v>
      </c>
      <c r="D4" s="35"/>
      <c r="E4" s="23" t="s">
        <v>67</v>
      </c>
      <c r="F4" s="14">
        <f>SUM(H4/3)</f>
        <v>19</v>
      </c>
      <c r="G4" s="14">
        <v>20</v>
      </c>
      <c r="H4" s="14">
        <v>57</v>
      </c>
      <c r="I4" s="16">
        <v>0.315</v>
      </c>
      <c r="J4" s="17">
        <f t="shared" ref="J4:J67" si="0">SUM(I4*G4)</f>
        <v>6.3</v>
      </c>
      <c r="K4" s="16">
        <v>0.48</v>
      </c>
      <c r="L4" s="57">
        <f>G4*K4</f>
        <v>9.6</v>
      </c>
      <c r="AK4" s="76">
        <f t="shared" ref="AK4:AK67" si="1">SUM(I4+K4)/2</f>
        <v>0.39749999999999996</v>
      </c>
      <c r="AL4" s="76">
        <f t="shared" ref="AL4:AL67" si="2">SUM(AK4*G4)</f>
        <v>7.9499999999999993</v>
      </c>
    </row>
    <row r="5" spans="1:44" ht="27.95" customHeight="1" thickBot="1" x14ac:dyDescent="0.25">
      <c r="A5" s="21">
        <v>3</v>
      </c>
      <c r="B5" s="22" t="s">
        <v>248</v>
      </c>
      <c r="C5" s="23" t="s">
        <v>66</v>
      </c>
      <c r="D5" s="35"/>
      <c r="E5" s="23" t="s">
        <v>67</v>
      </c>
      <c r="F5" s="14">
        <f t="shared" ref="F5:F19" si="3">SUM(H5/3)</f>
        <v>18</v>
      </c>
      <c r="G5" s="14">
        <v>20</v>
      </c>
      <c r="H5" s="14">
        <v>54</v>
      </c>
      <c r="I5" s="16">
        <v>0.17499999999999999</v>
      </c>
      <c r="J5" s="17">
        <f t="shared" si="0"/>
        <v>3.5</v>
      </c>
      <c r="K5" s="16">
        <v>0.23</v>
      </c>
      <c r="L5" s="57">
        <f t="shared" ref="L5:L68" si="4">G5*K5</f>
        <v>4.6000000000000005</v>
      </c>
      <c r="M5" s="6" t="s">
        <v>35</v>
      </c>
      <c r="N5" s="6" t="s">
        <v>36</v>
      </c>
      <c r="AK5" s="76">
        <f t="shared" si="1"/>
        <v>0.20250000000000001</v>
      </c>
      <c r="AL5" s="76">
        <f t="shared" si="2"/>
        <v>4.0500000000000007</v>
      </c>
    </row>
    <row r="6" spans="1:44" ht="27.95" customHeight="1" thickBot="1" x14ac:dyDescent="0.25">
      <c r="A6" s="21">
        <v>4</v>
      </c>
      <c r="B6" s="22" t="s">
        <v>68</v>
      </c>
      <c r="C6" s="23"/>
      <c r="D6" s="35"/>
      <c r="E6" s="23" t="s">
        <v>67</v>
      </c>
      <c r="F6" s="14">
        <f t="shared" si="3"/>
        <v>76.333333333333329</v>
      </c>
      <c r="G6" s="14">
        <v>78</v>
      </c>
      <c r="H6" s="14">
        <v>229</v>
      </c>
      <c r="I6" s="16">
        <v>1.462</v>
      </c>
      <c r="J6" s="17">
        <f t="shared" si="0"/>
        <v>114.036</v>
      </c>
      <c r="K6" s="16">
        <v>2.2000000000000002</v>
      </c>
      <c r="L6" s="57">
        <f t="shared" si="4"/>
        <v>171.60000000000002</v>
      </c>
      <c r="M6" s="6" t="s">
        <v>35</v>
      </c>
      <c r="N6" s="6" t="s">
        <v>36</v>
      </c>
      <c r="AK6" s="76">
        <f t="shared" si="1"/>
        <v>1.831</v>
      </c>
      <c r="AL6" s="76">
        <f t="shared" si="2"/>
        <v>142.81799999999998</v>
      </c>
    </row>
    <row r="7" spans="1:44" ht="27.95" customHeight="1" thickBot="1" x14ac:dyDescent="0.25">
      <c r="A7" s="21">
        <v>5</v>
      </c>
      <c r="B7" s="22" t="s">
        <v>238</v>
      </c>
      <c r="C7" s="23" t="s">
        <v>246</v>
      </c>
      <c r="D7" s="35"/>
      <c r="E7" s="23" t="s">
        <v>239</v>
      </c>
      <c r="F7" s="14">
        <f t="shared" si="3"/>
        <v>21</v>
      </c>
      <c r="G7" s="14">
        <v>22</v>
      </c>
      <c r="H7" s="14">
        <v>63</v>
      </c>
      <c r="I7" s="16">
        <v>0.91</v>
      </c>
      <c r="J7" s="17">
        <f t="shared" si="0"/>
        <v>20.02</v>
      </c>
      <c r="K7" s="16">
        <v>0.28999999999999998</v>
      </c>
      <c r="L7" s="57">
        <f t="shared" si="4"/>
        <v>6.38</v>
      </c>
      <c r="AK7" s="76">
        <f t="shared" si="1"/>
        <v>0.6</v>
      </c>
      <c r="AL7" s="76">
        <f t="shared" si="2"/>
        <v>13.2</v>
      </c>
    </row>
    <row r="8" spans="1:44" ht="27.95" customHeight="1" thickBot="1" x14ac:dyDescent="0.25">
      <c r="A8" s="21">
        <v>6</v>
      </c>
      <c r="B8" s="22" t="s">
        <v>69</v>
      </c>
      <c r="C8" s="24" t="s">
        <v>70</v>
      </c>
      <c r="D8" s="36"/>
      <c r="E8" s="23" t="s">
        <v>71</v>
      </c>
      <c r="F8" s="14">
        <f t="shared" si="3"/>
        <v>21.666666666666668</v>
      </c>
      <c r="G8" s="14">
        <v>23</v>
      </c>
      <c r="H8" s="14">
        <v>65</v>
      </c>
      <c r="I8" s="16">
        <v>1.9</v>
      </c>
      <c r="J8" s="17">
        <f t="shared" si="0"/>
        <v>43.699999999999996</v>
      </c>
      <c r="K8" s="16">
        <v>2.2599999999999998</v>
      </c>
      <c r="L8" s="57">
        <f t="shared" si="4"/>
        <v>51.98</v>
      </c>
      <c r="AK8" s="76">
        <f t="shared" si="1"/>
        <v>2.08</v>
      </c>
      <c r="AL8" s="76">
        <f t="shared" si="2"/>
        <v>47.84</v>
      </c>
    </row>
    <row r="9" spans="1:44" ht="27.95" customHeight="1" thickBot="1" x14ac:dyDescent="0.25">
      <c r="A9" s="21">
        <v>7</v>
      </c>
      <c r="B9" s="22" t="s">
        <v>72</v>
      </c>
      <c r="C9" s="24" t="s">
        <v>70</v>
      </c>
      <c r="D9" s="36"/>
      <c r="E9" s="23" t="s">
        <v>71</v>
      </c>
      <c r="F9" s="14">
        <f t="shared" si="3"/>
        <v>42.333333333333336</v>
      </c>
      <c r="G9" s="14">
        <v>44</v>
      </c>
      <c r="H9" s="14">
        <v>127</v>
      </c>
      <c r="I9" s="16">
        <v>2.94</v>
      </c>
      <c r="J9" s="17">
        <f t="shared" si="0"/>
        <v>129.35999999999999</v>
      </c>
      <c r="K9" s="16">
        <v>3.8</v>
      </c>
      <c r="L9" s="57">
        <f t="shared" si="4"/>
        <v>167.2</v>
      </c>
      <c r="AK9" s="76">
        <f t="shared" si="1"/>
        <v>3.37</v>
      </c>
      <c r="AL9" s="76">
        <f t="shared" si="2"/>
        <v>148.28</v>
      </c>
    </row>
    <row r="10" spans="1:44" ht="27.95" customHeight="1" thickBot="1" x14ac:dyDescent="0.25">
      <c r="A10" s="21">
        <v>8</v>
      </c>
      <c r="B10" s="22" t="s">
        <v>73</v>
      </c>
      <c r="C10" s="24" t="s">
        <v>74</v>
      </c>
      <c r="D10" s="36"/>
      <c r="E10" s="23" t="s">
        <v>71</v>
      </c>
      <c r="F10" s="14">
        <f t="shared" si="3"/>
        <v>650</v>
      </c>
      <c r="G10" s="14">
        <v>700</v>
      </c>
      <c r="H10" s="14">
        <v>1950</v>
      </c>
      <c r="I10" s="16">
        <v>1.2609999999999999</v>
      </c>
      <c r="J10" s="17">
        <f t="shared" si="0"/>
        <v>882.69999999999993</v>
      </c>
      <c r="K10" s="16">
        <v>1</v>
      </c>
      <c r="L10" s="57">
        <f t="shared" si="4"/>
        <v>700</v>
      </c>
      <c r="M10" s="6" t="s">
        <v>5</v>
      </c>
      <c r="N10" s="6" t="s">
        <v>37</v>
      </c>
      <c r="O10" s="6" t="s">
        <v>38</v>
      </c>
      <c r="P10" s="6" t="s">
        <v>39</v>
      </c>
      <c r="Q10" s="6" t="s">
        <v>40</v>
      </c>
      <c r="R10" s="6" t="s">
        <v>41</v>
      </c>
      <c r="S10" s="6" t="s">
        <v>42</v>
      </c>
      <c r="AK10" s="76">
        <f t="shared" si="1"/>
        <v>1.1305000000000001</v>
      </c>
      <c r="AL10" s="76">
        <f t="shared" si="2"/>
        <v>791.35</v>
      </c>
    </row>
    <row r="11" spans="1:44" ht="27.95" customHeight="1" thickBot="1" x14ac:dyDescent="0.25">
      <c r="A11" s="21">
        <v>9</v>
      </c>
      <c r="B11" s="22" t="s">
        <v>251</v>
      </c>
      <c r="C11" s="24" t="s">
        <v>77</v>
      </c>
      <c r="D11" s="36"/>
      <c r="E11" s="23" t="s">
        <v>76</v>
      </c>
      <c r="F11" s="14">
        <f t="shared" si="3"/>
        <v>8.6666666666666661</v>
      </c>
      <c r="G11" s="14">
        <v>9</v>
      </c>
      <c r="H11" s="14">
        <v>26</v>
      </c>
      <c r="I11" s="16">
        <v>8.25</v>
      </c>
      <c r="J11" s="17">
        <f t="shared" si="0"/>
        <v>74.25</v>
      </c>
      <c r="K11" s="16">
        <v>9.1999999999999993</v>
      </c>
      <c r="L11" s="57">
        <f t="shared" si="4"/>
        <v>82.8</v>
      </c>
      <c r="AK11" s="76">
        <f t="shared" si="1"/>
        <v>8.7249999999999996</v>
      </c>
      <c r="AL11" s="76">
        <f t="shared" si="2"/>
        <v>78.524999999999991</v>
      </c>
    </row>
    <row r="12" spans="1:44" ht="27.95" customHeight="1" thickBot="1" x14ac:dyDescent="0.25">
      <c r="A12" s="21">
        <v>10</v>
      </c>
      <c r="B12" s="22" t="s">
        <v>249</v>
      </c>
      <c r="C12" s="24" t="s">
        <v>75</v>
      </c>
      <c r="D12" s="36"/>
      <c r="E12" s="23" t="s">
        <v>76</v>
      </c>
      <c r="F12" s="14">
        <f t="shared" si="3"/>
        <v>10.666666666666666</v>
      </c>
      <c r="G12" s="14">
        <v>11</v>
      </c>
      <c r="H12" s="14">
        <v>32</v>
      </c>
      <c r="I12" s="16">
        <v>8.25</v>
      </c>
      <c r="J12" s="17">
        <f t="shared" si="0"/>
        <v>90.75</v>
      </c>
      <c r="K12" s="16">
        <v>9.1999999999999993</v>
      </c>
      <c r="L12" s="57">
        <f t="shared" si="4"/>
        <v>101.19999999999999</v>
      </c>
      <c r="M12" s="6" t="s">
        <v>27</v>
      </c>
      <c r="AK12" s="76">
        <f t="shared" si="1"/>
        <v>8.7249999999999996</v>
      </c>
      <c r="AL12" s="76">
        <f t="shared" si="2"/>
        <v>95.974999999999994</v>
      </c>
    </row>
    <row r="13" spans="1:44" ht="27.95" customHeight="1" thickBot="1" x14ac:dyDescent="0.25">
      <c r="A13" s="21">
        <v>11</v>
      </c>
      <c r="B13" s="22" t="s">
        <v>250</v>
      </c>
      <c r="C13" s="24" t="s">
        <v>78</v>
      </c>
      <c r="D13" s="36"/>
      <c r="E13" s="23" t="s">
        <v>76</v>
      </c>
      <c r="F13" s="14">
        <f t="shared" si="3"/>
        <v>5</v>
      </c>
      <c r="G13" s="14">
        <v>5</v>
      </c>
      <c r="H13" s="14">
        <v>15</v>
      </c>
      <c r="I13" s="16">
        <v>8.25</v>
      </c>
      <c r="J13" s="17">
        <f t="shared" si="0"/>
        <v>41.25</v>
      </c>
      <c r="K13" s="16">
        <v>9.1999999999999993</v>
      </c>
      <c r="L13" s="57">
        <f t="shared" si="4"/>
        <v>46</v>
      </c>
      <c r="M13" s="6" t="s">
        <v>3</v>
      </c>
      <c r="AK13" s="76">
        <f t="shared" si="1"/>
        <v>8.7249999999999996</v>
      </c>
      <c r="AL13" s="76">
        <f t="shared" si="2"/>
        <v>43.625</v>
      </c>
    </row>
    <row r="14" spans="1:44" ht="27.95" customHeight="1" thickBot="1" x14ac:dyDescent="0.25">
      <c r="A14" s="21">
        <v>12</v>
      </c>
      <c r="B14" s="22" t="s">
        <v>252</v>
      </c>
      <c r="C14" s="24" t="s">
        <v>80</v>
      </c>
      <c r="D14" s="36"/>
      <c r="E14" s="23" t="s">
        <v>79</v>
      </c>
      <c r="F14" s="14">
        <f t="shared" si="3"/>
        <v>0.66666666666666663</v>
      </c>
      <c r="G14" s="14">
        <v>1</v>
      </c>
      <c r="H14" s="14">
        <v>2</v>
      </c>
      <c r="I14" s="16">
        <v>4.5999999999999996</v>
      </c>
      <c r="J14" s="17">
        <f t="shared" si="0"/>
        <v>4.5999999999999996</v>
      </c>
      <c r="K14" s="16">
        <v>4.8</v>
      </c>
      <c r="L14" s="57">
        <f t="shared" si="4"/>
        <v>4.8</v>
      </c>
      <c r="AK14" s="76">
        <f t="shared" si="1"/>
        <v>4.6999999999999993</v>
      </c>
      <c r="AL14" s="76">
        <f t="shared" si="2"/>
        <v>4.6999999999999993</v>
      </c>
    </row>
    <row r="15" spans="1:44" ht="27.95" customHeight="1" thickBot="1" x14ac:dyDescent="0.25">
      <c r="A15" s="21">
        <v>13</v>
      </c>
      <c r="B15" s="22" t="s">
        <v>257</v>
      </c>
      <c r="C15" s="24"/>
      <c r="D15" s="36"/>
      <c r="E15" s="23" t="s">
        <v>79</v>
      </c>
      <c r="F15" s="14">
        <f t="shared" si="3"/>
        <v>1.6666666666666667</v>
      </c>
      <c r="G15" s="14">
        <v>2</v>
      </c>
      <c r="H15" s="14">
        <v>5</v>
      </c>
      <c r="I15" s="16">
        <v>3.37</v>
      </c>
      <c r="J15" s="17">
        <f t="shared" si="0"/>
        <v>6.74</v>
      </c>
      <c r="K15" s="16">
        <v>4.8</v>
      </c>
      <c r="L15" s="57">
        <f t="shared" si="4"/>
        <v>9.6</v>
      </c>
      <c r="AK15" s="76">
        <f t="shared" si="1"/>
        <v>4.085</v>
      </c>
      <c r="AL15" s="76">
        <f t="shared" si="2"/>
        <v>8.17</v>
      </c>
    </row>
    <row r="16" spans="1:44" ht="27.95" customHeight="1" thickBot="1" x14ac:dyDescent="0.25">
      <c r="A16" s="21">
        <v>14</v>
      </c>
      <c r="B16" s="22" t="s">
        <v>332</v>
      </c>
      <c r="C16" s="24" t="s">
        <v>333</v>
      </c>
      <c r="D16" s="36"/>
      <c r="E16" s="23" t="s">
        <v>79</v>
      </c>
      <c r="F16" s="14">
        <f t="shared" si="3"/>
        <v>1.6666666666666667</v>
      </c>
      <c r="G16" s="14">
        <v>2</v>
      </c>
      <c r="H16" s="14">
        <v>5</v>
      </c>
      <c r="I16" s="16">
        <v>5.2</v>
      </c>
      <c r="J16" s="17">
        <f t="shared" si="0"/>
        <v>10.4</v>
      </c>
      <c r="K16" s="16">
        <v>4.8</v>
      </c>
      <c r="L16" s="57">
        <f t="shared" si="4"/>
        <v>9.6</v>
      </c>
      <c r="M16" s="6" t="s">
        <v>20</v>
      </c>
      <c r="N16" s="6" t="s">
        <v>21</v>
      </c>
      <c r="O16" s="6" t="s">
        <v>22</v>
      </c>
      <c r="P16" s="6" t="s">
        <v>23</v>
      </c>
      <c r="AK16" s="76">
        <f t="shared" si="1"/>
        <v>5</v>
      </c>
      <c r="AL16" s="76">
        <f t="shared" si="2"/>
        <v>10</v>
      </c>
    </row>
    <row r="17" spans="1:38" s="8" customFormat="1" ht="27.95" customHeight="1" thickBot="1" x14ac:dyDescent="0.25">
      <c r="A17" s="21">
        <v>15</v>
      </c>
      <c r="B17" s="22" t="s">
        <v>254</v>
      </c>
      <c r="C17" s="24" t="s">
        <v>82</v>
      </c>
      <c r="D17" s="36"/>
      <c r="E17" s="23" t="s">
        <v>79</v>
      </c>
      <c r="F17" s="14">
        <f t="shared" si="3"/>
        <v>0.66666666666666663</v>
      </c>
      <c r="G17" s="14">
        <v>1</v>
      </c>
      <c r="H17" s="14">
        <v>2</v>
      </c>
      <c r="I17" s="16">
        <v>4.5999999999999996</v>
      </c>
      <c r="J17" s="17">
        <f t="shared" si="0"/>
        <v>4.5999999999999996</v>
      </c>
      <c r="K17" s="16">
        <v>4.8</v>
      </c>
      <c r="L17" s="57">
        <f t="shared" si="4"/>
        <v>4.8</v>
      </c>
      <c r="M17" s="6"/>
      <c r="N17" s="6"/>
      <c r="O17" s="6"/>
      <c r="P17" s="6"/>
      <c r="Q17" s="6"/>
      <c r="R17" s="6"/>
      <c r="S17" s="6"/>
      <c r="AK17" s="76">
        <f t="shared" si="1"/>
        <v>4.6999999999999993</v>
      </c>
      <c r="AL17" s="76">
        <f t="shared" si="2"/>
        <v>4.6999999999999993</v>
      </c>
    </row>
    <row r="18" spans="1:38" s="8" customFormat="1" ht="27.95" customHeight="1" thickBot="1" x14ac:dyDescent="0.25">
      <c r="A18" s="21">
        <v>16</v>
      </c>
      <c r="B18" s="22" t="s">
        <v>253</v>
      </c>
      <c r="C18" s="24" t="s">
        <v>81</v>
      </c>
      <c r="D18" s="36"/>
      <c r="E18" s="23" t="s">
        <v>79</v>
      </c>
      <c r="F18" s="14">
        <f t="shared" si="3"/>
        <v>0.66666666666666663</v>
      </c>
      <c r="G18" s="14">
        <v>1</v>
      </c>
      <c r="H18" s="14">
        <v>2</v>
      </c>
      <c r="I18" s="16">
        <v>4.5999999999999996</v>
      </c>
      <c r="J18" s="17">
        <f t="shared" si="0"/>
        <v>4.5999999999999996</v>
      </c>
      <c r="K18" s="16">
        <v>4.8</v>
      </c>
      <c r="L18" s="57">
        <f t="shared" si="4"/>
        <v>4.8</v>
      </c>
      <c r="M18" s="6" t="s">
        <v>4</v>
      </c>
      <c r="N18" s="6"/>
      <c r="O18" s="6"/>
      <c r="P18" s="6"/>
      <c r="Q18" s="6"/>
      <c r="R18" s="6"/>
      <c r="S18" s="6"/>
      <c r="AK18" s="76">
        <f t="shared" si="1"/>
        <v>4.6999999999999993</v>
      </c>
      <c r="AL18" s="76">
        <f t="shared" si="2"/>
        <v>4.6999999999999993</v>
      </c>
    </row>
    <row r="19" spans="1:38" s="8" customFormat="1" ht="27.95" customHeight="1" thickBot="1" x14ac:dyDescent="0.25">
      <c r="A19" s="21">
        <v>17</v>
      </c>
      <c r="B19" s="25" t="s">
        <v>83</v>
      </c>
      <c r="C19" s="26"/>
      <c r="D19" s="37"/>
      <c r="E19" s="23" t="s">
        <v>84</v>
      </c>
      <c r="F19" s="14">
        <f t="shared" si="3"/>
        <v>8</v>
      </c>
      <c r="G19" s="14">
        <v>9</v>
      </c>
      <c r="H19" s="14">
        <v>24</v>
      </c>
      <c r="I19" s="16">
        <v>1.9</v>
      </c>
      <c r="J19" s="17">
        <f t="shared" si="0"/>
        <v>17.099999999999998</v>
      </c>
      <c r="K19" s="16">
        <v>1</v>
      </c>
      <c r="L19" s="57">
        <f t="shared" si="4"/>
        <v>9</v>
      </c>
      <c r="M19" s="6"/>
      <c r="N19" s="6"/>
      <c r="O19" s="6"/>
      <c r="P19" s="6"/>
      <c r="Q19" s="6"/>
      <c r="R19" s="6"/>
      <c r="S19" s="6"/>
      <c r="AK19" s="76">
        <f t="shared" si="1"/>
        <v>1.45</v>
      </c>
      <c r="AL19" s="76">
        <f t="shared" si="2"/>
        <v>13.049999999999999</v>
      </c>
    </row>
    <row r="20" spans="1:38" s="8" customFormat="1" ht="27.95" customHeight="1" thickBot="1" x14ac:dyDescent="0.25">
      <c r="A20" s="21">
        <v>18</v>
      </c>
      <c r="B20" s="25" t="s">
        <v>397</v>
      </c>
      <c r="C20" s="37" t="s">
        <v>398</v>
      </c>
      <c r="D20" s="37" t="s">
        <v>399</v>
      </c>
      <c r="E20" s="23" t="s">
        <v>400</v>
      </c>
      <c r="F20" s="14">
        <v>4</v>
      </c>
      <c r="G20" s="14">
        <v>4</v>
      </c>
      <c r="H20" s="14"/>
      <c r="I20" s="16">
        <v>8</v>
      </c>
      <c r="J20" s="17">
        <f t="shared" si="0"/>
        <v>32</v>
      </c>
      <c r="K20" s="16">
        <v>8</v>
      </c>
      <c r="L20" s="57">
        <f t="shared" si="4"/>
        <v>32</v>
      </c>
      <c r="M20" s="6"/>
      <c r="N20" s="6"/>
      <c r="O20" s="6"/>
      <c r="P20" s="6"/>
      <c r="Q20" s="6"/>
      <c r="R20" s="6"/>
      <c r="S20" s="6"/>
      <c r="AK20" s="76">
        <f t="shared" si="1"/>
        <v>8</v>
      </c>
      <c r="AL20" s="76">
        <f t="shared" si="2"/>
        <v>32</v>
      </c>
    </row>
    <row r="21" spans="1:38" s="8" customFormat="1" ht="41.25" customHeight="1" thickBot="1" x14ac:dyDescent="0.25">
      <c r="A21" s="21">
        <v>19</v>
      </c>
      <c r="B21" s="71" t="s">
        <v>382</v>
      </c>
      <c r="C21" s="79" t="s">
        <v>384</v>
      </c>
      <c r="D21" s="35"/>
      <c r="E21" s="62" t="s">
        <v>383</v>
      </c>
      <c r="F21" s="14">
        <v>10</v>
      </c>
      <c r="G21" s="14">
        <v>10</v>
      </c>
      <c r="H21" s="14"/>
      <c r="I21" s="18">
        <v>2.2999999999999998</v>
      </c>
      <c r="J21" s="17">
        <f t="shared" si="0"/>
        <v>23</v>
      </c>
      <c r="K21" s="16">
        <v>2.2999999999999998</v>
      </c>
      <c r="L21" s="57">
        <f t="shared" si="4"/>
        <v>23</v>
      </c>
      <c r="M21" s="10"/>
      <c r="N21" s="10"/>
      <c r="O21" s="10"/>
      <c r="P21" s="10"/>
      <c r="Q21" s="10"/>
      <c r="R21" s="10"/>
      <c r="S21" s="10"/>
      <c r="AK21" s="76">
        <f t="shared" si="1"/>
        <v>2.2999999999999998</v>
      </c>
      <c r="AL21" s="76">
        <f t="shared" si="2"/>
        <v>23</v>
      </c>
    </row>
    <row r="22" spans="1:38" s="8" customFormat="1" ht="27.95" customHeight="1" thickBot="1" x14ac:dyDescent="0.25">
      <c r="A22" s="21">
        <v>20</v>
      </c>
      <c r="B22" s="22" t="s">
        <v>85</v>
      </c>
      <c r="C22" s="24" t="s">
        <v>86</v>
      </c>
      <c r="D22" s="36"/>
      <c r="E22" s="23" t="s">
        <v>87</v>
      </c>
      <c r="F22" s="14">
        <f t="shared" ref="F22:F28" si="5">SUM(H22/3)</f>
        <v>209</v>
      </c>
      <c r="G22" s="14">
        <v>230</v>
      </c>
      <c r="H22" s="14">
        <v>627</v>
      </c>
      <c r="I22" s="16">
        <v>3.5</v>
      </c>
      <c r="J22" s="17">
        <f t="shared" si="0"/>
        <v>805</v>
      </c>
      <c r="K22" s="16">
        <v>1.2</v>
      </c>
      <c r="L22" s="57">
        <f t="shared" si="4"/>
        <v>276</v>
      </c>
      <c r="M22" s="6"/>
      <c r="N22" s="6"/>
      <c r="O22" s="6"/>
      <c r="P22" s="6"/>
      <c r="Q22" s="6"/>
      <c r="R22" s="6"/>
      <c r="S22" s="6"/>
      <c r="AK22" s="76">
        <f t="shared" si="1"/>
        <v>2.35</v>
      </c>
      <c r="AL22" s="76">
        <f t="shared" si="2"/>
        <v>540.5</v>
      </c>
    </row>
    <row r="23" spans="1:38" s="8" customFormat="1" ht="27.95" customHeight="1" thickBot="1" x14ac:dyDescent="0.25">
      <c r="A23" s="21">
        <v>21</v>
      </c>
      <c r="B23" s="22" t="s">
        <v>256</v>
      </c>
      <c r="C23" s="24" t="s">
        <v>91</v>
      </c>
      <c r="D23" s="36"/>
      <c r="E23" s="23" t="s">
        <v>89</v>
      </c>
      <c r="F23" s="14">
        <f t="shared" si="5"/>
        <v>16</v>
      </c>
      <c r="G23" s="14">
        <v>18</v>
      </c>
      <c r="H23" s="14">
        <v>48</v>
      </c>
      <c r="I23" s="16">
        <v>0.33400000000000002</v>
      </c>
      <c r="J23" s="17">
        <f t="shared" si="0"/>
        <v>6.0120000000000005</v>
      </c>
      <c r="K23" s="16">
        <v>4</v>
      </c>
      <c r="L23" s="57">
        <f t="shared" si="4"/>
        <v>72</v>
      </c>
      <c r="M23" s="6"/>
      <c r="N23" s="6"/>
      <c r="O23" s="6"/>
      <c r="P23" s="6"/>
      <c r="Q23" s="6"/>
      <c r="R23" s="6"/>
      <c r="S23" s="6"/>
      <c r="AK23" s="76">
        <f t="shared" si="1"/>
        <v>2.1669999999999998</v>
      </c>
      <c r="AL23" s="76">
        <f t="shared" si="2"/>
        <v>39.006</v>
      </c>
    </row>
    <row r="24" spans="1:38" s="8" customFormat="1" ht="27.95" customHeight="1" thickBot="1" x14ac:dyDescent="0.25">
      <c r="A24" s="21">
        <v>22</v>
      </c>
      <c r="B24" s="22" t="s">
        <v>258</v>
      </c>
      <c r="C24" s="24" t="s">
        <v>90</v>
      </c>
      <c r="D24" s="36"/>
      <c r="E24" s="23" t="s">
        <v>89</v>
      </c>
      <c r="F24" s="14">
        <f t="shared" si="5"/>
        <v>22</v>
      </c>
      <c r="G24" s="14">
        <v>25</v>
      </c>
      <c r="H24" s="14">
        <v>66</v>
      </c>
      <c r="I24" s="16">
        <v>0.33400000000000002</v>
      </c>
      <c r="J24" s="17">
        <f t="shared" si="0"/>
        <v>8.35</v>
      </c>
      <c r="K24" s="16">
        <v>4</v>
      </c>
      <c r="L24" s="57">
        <f t="shared" si="4"/>
        <v>100</v>
      </c>
      <c r="M24" s="6"/>
      <c r="N24" s="6"/>
      <c r="O24" s="6"/>
      <c r="P24" s="6"/>
      <c r="Q24" s="6"/>
      <c r="R24" s="6"/>
      <c r="S24" s="6"/>
      <c r="AK24" s="76">
        <f t="shared" si="1"/>
        <v>2.1669999999999998</v>
      </c>
      <c r="AL24" s="76">
        <f t="shared" si="2"/>
        <v>54.174999999999997</v>
      </c>
    </row>
    <row r="25" spans="1:38" s="8" customFormat="1" ht="27.95" customHeight="1" thickBot="1" x14ac:dyDescent="0.25">
      <c r="A25" s="21">
        <v>23</v>
      </c>
      <c r="B25" s="22" t="s">
        <v>255</v>
      </c>
      <c r="C25" s="24" t="s">
        <v>88</v>
      </c>
      <c r="D25" s="36"/>
      <c r="E25" s="23" t="s">
        <v>89</v>
      </c>
      <c r="F25" s="14">
        <f t="shared" si="5"/>
        <v>18.666666666666668</v>
      </c>
      <c r="G25" s="14">
        <v>20</v>
      </c>
      <c r="H25" s="14">
        <v>56</v>
      </c>
      <c r="I25" s="16">
        <v>0.33400000000000002</v>
      </c>
      <c r="J25" s="17">
        <f t="shared" si="0"/>
        <v>6.6800000000000006</v>
      </c>
      <c r="K25" s="16">
        <v>4</v>
      </c>
      <c r="L25" s="57">
        <f t="shared" si="4"/>
        <v>80</v>
      </c>
      <c r="M25" s="6"/>
      <c r="N25" s="6"/>
      <c r="O25" s="6"/>
      <c r="P25" s="6"/>
      <c r="Q25" s="6"/>
      <c r="R25" s="6"/>
      <c r="S25" s="6"/>
      <c r="AK25" s="76">
        <f t="shared" si="1"/>
        <v>2.1669999999999998</v>
      </c>
      <c r="AL25" s="76">
        <f t="shared" si="2"/>
        <v>43.339999999999996</v>
      </c>
    </row>
    <row r="26" spans="1:38" s="8" customFormat="1" ht="27.95" customHeight="1" thickBot="1" x14ac:dyDescent="0.25">
      <c r="A26" s="21">
        <v>24</v>
      </c>
      <c r="B26" s="22" t="s">
        <v>92</v>
      </c>
      <c r="C26" s="24" t="s">
        <v>93</v>
      </c>
      <c r="D26" s="36"/>
      <c r="E26" s="23" t="s">
        <v>71</v>
      </c>
      <c r="F26" s="14">
        <f>SUM(H26/3)</f>
        <v>95.666666666666671</v>
      </c>
      <c r="G26" s="14">
        <v>110</v>
      </c>
      <c r="H26" s="14">
        <v>287</v>
      </c>
      <c r="I26" s="16">
        <v>3.5</v>
      </c>
      <c r="J26" s="17">
        <f t="shared" si="0"/>
        <v>385</v>
      </c>
      <c r="K26" s="16">
        <v>4</v>
      </c>
      <c r="L26" s="57">
        <f t="shared" si="4"/>
        <v>440</v>
      </c>
      <c r="M26" s="6" t="s">
        <v>43</v>
      </c>
      <c r="N26" s="6" t="s">
        <v>44</v>
      </c>
      <c r="O26" s="6"/>
      <c r="P26" s="6"/>
      <c r="Q26" s="6"/>
      <c r="R26" s="6"/>
      <c r="S26" s="6"/>
      <c r="AK26" s="76">
        <f t="shared" si="1"/>
        <v>3.75</v>
      </c>
      <c r="AL26" s="76">
        <f t="shared" si="2"/>
        <v>412.5</v>
      </c>
    </row>
    <row r="27" spans="1:38" s="8" customFormat="1" ht="27.95" customHeight="1" thickBot="1" x14ac:dyDescent="0.25">
      <c r="A27" s="21">
        <v>25</v>
      </c>
      <c r="B27" s="22" t="s">
        <v>94</v>
      </c>
      <c r="C27" s="24" t="s">
        <v>95</v>
      </c>
      <c r="D27" s="54" t="s">
        <v>309</v>
      </c>
      <c r="E27" s="23" t="s">
        <v>96</v>
      </c>
      <c r="F27" s="14">
        <f t="shared" si="5"/>
        <v>23.666666666666668</v>
      </c>
      <c r="G27" s="14">
        <v>30</v>
      </c>
      <c r="H27" s="14">
        <v>71</v>
      </c>
      <c r="I27" s="16">
        <v>4.88</v>
      </c>
      <c r="J27" s="17">
        <f t="shared" si="0"/>
        <v>146.4</v>
      </c>
      <c r="K27" s="16">
        <v>8.6</v>
      </c>
      <c r="L27" s="57">
        <f t="shared" si="4"/>
        <v>258</v>
      </c>
      <c r="M27" s="6"/>
      <c r="N27" s="6"/>
      <c r="O27" s="6"/>
      <c r="P27" s="6"/>
      <c r="Q27" s="6"/>
      <c r="R27" s="6"/>
      <c r="S27" s="6"/>
      <c r="AK27" s="76">
        <f t="shared" si="1"/>
        <v>6.74</v>
      </c>
      <c r="AL27" s="76">
        <f t="shared" si="2"/>
        <v>202.20000000000002</v>
      </c>
    </row>
    <row r="28" spans="1:38" s="8" customFormat="1" ht="27.95" customHeight="1" thickBot="1" x14ac:dyDescent="0.25">
      <c r="A28" s="21">
        <v>26</v>
      </c>
      <c r="B28" s="22" t="s">
        <v>97</v>
      </c>
      <c r="C28" s="24" t="s">
        <v>95</v>
      </c>
      <c r="D28" s="54" t="s">
        <v>309</v>
      </c>
      <c r="E28" s="23" t="s">
        <v>96</v>
      </c>
      <c r="F28" s="14">
        <f t="shared" si="5"/>
        <v>6.333333333333333</v>
      </c>
      <c r="G28" s="14">
        <v>8</v>
      </c>
      <c r="H28" s="14">
        <v>19</v>
      </c>
      <c r="I28" s="16">
        <v>15.55</v>
      </c>
      <c r="J28" s="17">
        <f t="shared" si="0"/>
        <v>124.4</v>
      </c>
      <c r="K28" s="16">
        <v>10.35</v>
      </c>
      <c r="L28" s="57">
        <f t="shared" si="4"/>
        <v>82.8</v>
      </c>
      <c r="M28" s="6" t="s">
        <v>52</v>
      </c>
      <c r="N28" s="6"/>
      <c r="O28" s="6"/>
      <c r="P28" s="6"/>
      <c r="Q28" s="6"/>
      <c r="R28" s="6"/>
      <c r="S28" s="6"/>
      <c r="AK28" s="76">
        <f t="shared" si="1"/>
        <v>12.95</v>
      </c>
      <c r="AL28" s="76">
        <f t="shared" si="2"/>
        <v>103.6</v>
      </c>
    </row>
    <row r="29" spans="1:38" s="8" customFormat="1" ht="27.95" customHeight="1" thickBot="1" x14ac:dyDescent="0.25">
      <c r="A29" s="21">
        <v>27</v>
      </c>
      <c r="B29" s="28" t="s">
        <v>393</v>
      </c>
      <c r="C29" s="23" t="s">
        <v>394</v>
      </c>
      <c r="D29" s="35"/>
      <c r="E29" s="23" t="s">
        <v>395</v>
      </c>
      <c r="F29" s="14">
        <v>180</v>
      </c>
      <c r="G29" s="14">
        <v>180</v>
      </c>
      <c r="H29" s="14"/>
      <c r="I29" s="16">
        <v>5</v>
      </c>
      <c r="J29" s="17">
        <f t="shared" si="0"/>
        <v>900</v>
      </c>
      <c r="K29" s="16">
        <v>5</v>
      </c>
      <c r="L29" s="57">
        <f t="shared" si="4"/>
        <v>900</v>
      </c>
      <c r="M29" s="10"/>
      <c r="N29" s="10"/>
      <c r="O29" s="10"/>
      <c r="P29" s="10"/>
      <c r="Q29" s="10"/>
      <c r="R29" s="10"/>
      <c r="S29" s="10"/>
      <c r="AK29" s="76">
        <f t="shared" si="1"/>
        <v>5</v>
      </c>
      <c r="AL29" s="76">
        <f t="shared" si="2"/>
        <v>900</v>
      </c>
    </row>
    <row r="30" spans="1:38" s="8" customFormat="1" ht="27.95" customHeight="1" thickBot="1" x14ac:dyDescent="0.25">
      <c r="A30" s="21">
        <v>28</v>
      </c>
      <c r="B30" s="28" t="s">
        <v>385</v>
      </c>
      <c r="C30" s="62" t="s">
        <v>386</v>
      </c>
      <c r="D30" s="35" t="s">
        <v>401</v>
      </c>
      <c r="E30" s="62" t="s">
        <v>387</v>
      </c>
      <c r="F30" s="14">
        <v>10</v>
      </c>
      <c r="G30" s="14">
        <v>10</v>
      </c>
      <c r="H30" s="14"/>
      <c r="I30" s="16">
        <v>2.5</v>
      </c>
      <c r="J30" s="17">
        <f t="shared" si="0"/>
        <v>25</v>
      </c>
      <c r="K30" s="16">
        <v>2.5</v>
      </c>
      <c r="L30" s="57">
        <f t="shared" si="4"/>
        <v>25</v>
      </c>
      <c r="M30" s="10"/>
      <c r="N30" s="10"/>
      <c r="O30" s="10"/>
      <c r="P30" s="10"/>
      <c r="Q30" s="10"/>
      <c r="R30" s="10"/>
      <c r="S30" s="10"/>
      <c r="AK30" s="76">
        <f t="shared" si="1"/>
        <v>2.5</v>
      </c>
      <c r="AL30" s="76">
        <f t="shared" si="2"/>
        <v>25</v>
      </c>
    </row>
    <row r="31" spans="1:38" s="8" customFormat="1" ht="27.95" customHeight="1" thickBot="1" x14ac:dyDescent="0.25">
      <c r="A31" s="21">
        <v>29</v>
      </c>
      <c r="B31" s="22" t="s">
        <v>100</v>
      </c>
      <c r="C31" s="23" t="s">
        <v>101</v>
      </c>
      <c r="D31" s="52" t="s">
        <v>307</v>
      </c>
      <c r="E31" s="23" t="s">
        <v>67</v>
      </c>
      <c r="F31" s="14">
        <f>SUM(H31/3)</f>
        <v>122.33333333333333</v>
      </c>
      <c r="G31" s="14">
        <v>140</v>
      </c>
      <c r="H31" s="14">
        <v>367</v>
      </c>
      <c r="I31" s="16">
        <v>0.14000000000000001</v>
      </c>
      <c r="J31" s="17">
        <f t="shared" si="0"/>
        <v>19.600000000000001</v>
      </c>
      <c r="K31" s="16">
        <v>1.1000000000000001</v>
      </c>
      <c r="L31" s="57">
        <f t="shared" si="4"/>
        <v>154</v>
      </c>
      <c r="M31" s="6"/>
      <c r="N31" s="6"/>
      <c r="O31" s="6"/>
      <c r="P31" s="6"/>
      <c r="Q31" s="6"/>
      <c r="R31" s="6"/>
      <c r="S31" s="6"/>
      <c r="AK31" s="76">
        <f t="shared" si="1"/>
        <v>0.62000000000000011</v>
      </c>
      <c r="AL31" s="76">
        <f t="shared" si="2"/>
        <v>86.800000000000011</v>
      </c>
    </row>
    <row r="32" spans="1:38" s="8" customFormat="1" ht="27.95" customHeight="1" thickBot="1" x14ac:dyDescent="0.25">
      <c r="A32" s="21">
        <v>30</v>
      </c>
      <c r="B32" s="22" t="s">
        <v>102</v>
      </c>
      <c r="C32" s="42" t="s">
        <v>369</v>
      </c>
      <c r="D32" s="52" t="s">
        <v>308</v>
      </c>
      <c r="E32" s="23" t="s">
        <v>67</v>
      </c>
      <c r="F32" s="14">
        <f t="shared" ref="F32:F95" si="6">SUM(H32/3)</f>
        <v>2440</v>
      </c>
      <c r="G32" s="14">
        <v>2600</v>
      </c>
      <c r="H32" s="45">
        <v>7320</v>
      </c>
      <c r="I32" s="16">
        <v>0.27500000000000002</v>
      </c>
      <c r="J32" s="17">
        <f t="shared" si="0"/>
        <v>715.00000000000011</v>
      </c>
      <c r="K32" s="16">
        <v>1</v>
      </c>
      <c r="L32" s="57">
        <f t="shared" si="4"/>
        <v>2600</v>
      </c>
      <c r="M32" s="6"/>
      <c r="N32" s="6"/>
      <c r="O32" s="6"/>
      <c r="P32" s="6"/>
      <c r="Q32" s="6"/>
      <c r="R32" s="6"/>
      <c r="S32" s="6"/>
      <c r="AK32" s="76">
        <f t="shared" si="1"/>
        <v>0.63749999999999996</v>
      </c>
      <c r="AL32" s="76">
        <f t="shared" si="2"/>
        <v>1657.4999999999998</v>
      </c>
    </row>
    <row r="33" spans="1:38" s="8" customFormat="1" ht="27.95" customHeight="1" thickBot="1" x14ac:dyDescent="0.25">
      <c r="A33" s="21">
        <v>31</v>
      </c>
      <c r="B33" s="22" t="s">
        <v>261</v>
      </c>
      <c r="C33" s="24" t="s">
        <v>77</v>
      </c>
      <c r="D33" s="36"/>
      <c r="E33" s="23" t="s">
        <v>87</v>
      </c>
      <c r="F33" s="14">
        <f t="shared" si="6"/>
        <v>8.6666666666666661</v>
      </c>
      <c r="G33" s="14">
        <v>9</v>
      </c>
      <c r="H33" s="14">
        <v>26</v>
      </c>
      <c r="I33" s="16">
        <v>3.8610000000000002</v>
      </c>
      <c r="J33" s="17">
        <f t="shared" si="0"/>
        <v>34.749000000000002</v>
      </c>
      <c r="K33" s="16">
        <v>3.6</v>
      </c>
      <c r="L33" s="57">
        <f t="shared" si="4"/>
        <v>32.4</v>
      </c>
      <c r="M33" s="6"/>
      <c r="N33" s="6"/>
      <c r="O33" s="6"/>
      <c r="P33" s="6"/>
      <c r="AK33" s="76">
        <f t="shared" si="1"/>
        <v>3.7305000000000001</v>
      </c>
      <c r="AL33" s="76">
        <f t="shared" si="2"/>
        <v>33.5745</v>
      </c>
    </row>
    <row r="34" spans="1:38" s="8" customFormat="1" ht="27.95" customHeight="1" thickBot="1" x14ac:dyDescent="0.25">
      <c r="A34" s="21">
        <v>32</v>
      </c>
      <c r="B34" s="22" t="s">
        <v>260</v>
      </c>
      <c r="C34" s="24" t="s">
        <v>104</v>
      </c>
      <c r="D34" s="36"/>
      <c r="E34" s="23" t="s">
        <v>87</v>
      </c>
      <c r="F34" s="14">
        <f t="shared" si="6"/>
        <v>2.3333333333333335</v>
      </c>
      <c r="G34" s="14">
        <v>3</v>
      </c>
      <c r="H34" s="14">
        <v>7</v>
      </c>
      <c r="I34" s="16">
        <v>3.8610000000000002</v>
      </c>
      <c r="J34" s="17">
        <f t="shared" si="0"/>
        <v>11.583</v>
      </c>
      <c r="K34" s="16">
        <v>3.6</v>
      </c>
      <c r="L34" s="57">
        <f t="shared" si="4"/>
        <v>10.8</v>
      </c>
      <c r="M34" s="6"/>
      <c r="N34" s="6"/>
      <c r="O34" s="6"/>
      <c r="P34" s="6"/>
      <c r="AK34" s="76">
        <f t="shared" si="1"/>
        <v>3.7305000000000001</v>
      </c>
      <c r="AL34" s="76">
        <f t="shared" si="2"/>
        <v>11.191500000000001</v>
      </c>
    </row>
    <row r="35" spans="1:38" s="8" customFormat="1" ht="27.95" customHeight="1" thickBot="1" x14ac:dyDescent="0.25">
      <c r="A35" s="21">
        <v>33</v>
      </c>
      <c r="B35" s="22" t="s">
        <v>259</v>
      </c>
      <c r="C35" s="24" t="s">
        <v>103</v>
      </c>
      <c r="D35" s="36"/>
      <c r="E35" s="23" t="s">
        <v>87</v>
      </c>
      <c r="F35" s="14">
        <f t="shared" si="6"/>
        <v>11.333333333333334</v>
      </c>
      <c r="G35" s="14">
        <v>12</v>
      </c>
      <c r="H35" s="14">
        <v>34</v>
      </c>
      <c r="I35" s="16">
        <v>3.8610000000000002</v>
      </c>
      <c r="J35" s="17">
        <f t="shared" si="0"/>
        <v>46.332000000000001</v>
      </c>
      <c r="K35" s="16">
        <v>3.6</v>
      </c>
      <c r="L35" s="57">
        <f t="shared" si="4"/>
        <v>43.2</v>
      </c>
      <c r="M35" s="6"/>
      <c r="N35" s="6"/>
      <c r="O35" s="6"/>
      <c r="P35" s="6"/>
      <c r="AK35" s="76">
        <f t="shared" si="1"/>
        <v>3.7305000000000001</v>
      </c>
      <c r="AL35" s="76">
        <f t="shared" si="2"/>
        <v>44.766000000000005</v>
      </c>
    </row>
    <row r="36" spans="1:38" s="8" customFormat="1" ht="27.95" customHeight="1" thickBot="1" x14ac:dyDescent="0.25">
      <c r="A36" s="21">
        <v>34</v>
      </c>
      <c r="B36" s="22" t="s">
        <v>262</v>
      </c>
      <c r="C36" s="24" t="s">
        <v>105</v>
      </c>
      <c r="D36" s="36"/>
      <c r="E36" s="23" t="s">
        <v>87</v>
      </c>
      <c r="F36" s="14">
        <f t="shared" si="6"/>
        <v>8.3333333333333339</v>
      </c>
      <c r="G36" s="14">
        <v>9</v>
      </c>
      <c r="H36" s="14">
        <v>25</v>
      </c>
      <c r="I36" s="16">
        <v>3.8610000000000002</v>
      </c>
      <c r="J36" s="17">
        <f t="shared" si="0"/>
        <v>34.749000000000002</v>
      </c>
      <c r="K36" s="16">
        <v>3.6</v>
      </c>
      <c r="L36" s="57">
        <f t="shared" si="4"/>
        <v>32.4</v>
      </c>
      <c r="M36" s="6" t="s">
        <v>24</v>
      </c>
      <c r="N36" s="6" t="s">
        <v>25</v>
      </c>
      <c r="O36" s="6" t="s">
        <v>26</v>
      </c>
      <c r="P36" s="6" t="s">
        <v>34</v>
      </c>
      <c r="AK36" s="76">
        <f t="shared" si="1"/>
        <v>3.7305000000000001</v>
      </c>
      <c r="AL36" s="76">
        <f t="shared" si="2"/>
        <v>33.5745</v>
      </c>
    </row>
    <row r="37" spans="1:38" s="8" customFormat="1" ht="27.95" customHeight="1" thickBot="1" x14ac:dyDescent="0.25">
      <c r="A37" s="21">
        <v>35</v>
      </c>
      <c r="B37" s="22" t="s">
        <v>263</v>
      </c>
      <c r="C37" s="24" t="s">
        <v>78</v>
      </c>
      <c r="D37" s="36"/>
      <c r="E37" s="23" t="s">
        <v>87</v>
      </c>
      <c r="F37" s="14">
        <f t="shared" si="6"/>
        <v>5</v>
      </c>
      <c r="G37" s="14">
        <v>5</v>
      </c>
      <c r="H37" s="14">
        <v>15</v>
      </c>
      <c r="I37" s="16">
        <v>3.8610000000000002</v>
      </c>
      <c r="J37" s="17">
        <f t="shared" si="0"/>
        <v>19.305</v>
      </c>
      <c r="K37" s="16">
        <v>3.6</v>
      </c>
      <c r="L37" s="57">
        <f t="shared" si="4"/>
        <v>18</v>
      </c>
      <c r="M37" s="6"/>
      <c r="N37" s="6"/>
      <c r="O37" s="6"/>
      <c r="P37" s="6"/>
      <c r="AK37" s="76">
        <f t="shared" si="1"/>
        <v>3.7305000000000001</v>
      </c>
      <c r="AL37" s="76">
        <f t="shared" si="2"/>
        <v>18.6525</v>
      </c>
    </row>
    <row r="38" spans="1:38" s="8" customFormat="1" ht="27.95" customHeight="1" thickBot="1" x14ac:dyDescent="0.25">
      <c r="A38" s="21">
        <v>36</v>
      </c>
      <c r="B38" s="22" t="s">
        <v>264</v>
      </c>
      <c r="C38" s="24" t="s">
        <v>106</v>
      </c>
      <c r="D38" s="36"/>
      <c r="E38" s="23" t="s">
        <v>87</v>
      </c>
      <c r="F38" s="14">
        <f t="shared" si="6"/>
        <v>29</v>
      </c>
      <c r="G38" s="14">
        <v>32</v>
      </c>
      <c r="H38" s="14">
        <v>87</v>
      </c>
      <c r="I38" s="16">
        <v>3.1</v>
      </c>
      <c r="J38" s="17">
        <f t="shared" si="0"/>
        <v>99.2</v>
      </c>
      <c r="K38" s="16">
        <v>4.1500000000000004</v>
      </c>
      <c r="L38" s="57">
        <f t="shared" si="4"/>
        <v>132.80000000000001</v>
      </c>
      <c r="M38" s="6"/>
      <c r="N38" s="6"/>
      <c r="O38" s="6"/>
      <c r="P38" s="6"/>
      <c r="AK38" s="76">
        <f t="shared" si="1"/>
        <v>3.625</v>
      </c>
      <c r="AL38" s="76">
        <f t="shared" si="2"/>
        <v>116</v>
      </c>
    </row>
    <row r="39" spans="1:38" s="8" customFormat="1" ht="27.95" customHeight="1" thickBot="1" x14ac:dyDescent="0.25">
      <c r="A39" s="21">
        <v>37</v>
      </c>
      <c r="B39" s="22" t="s">
        <v>99</v>
      </c>
      <c r="C39" s="27" t="s">
        <v>336</v>
      </c>
      <c r="D39" s="33"/>
      <c r="E39" s="23" t="s">
        <v>89</v>
      </c>
      <c r="F39" s="14">
        <f t="shared" si="6"/>
        <v>23.333333333333332</v>
      </c>
      <c r="G39" s="14">
        <v>30</v>
      </c>
      <c r="H39" s="14">
        <v>70</v>
      </c>
      <c r="I39" s="16">
        <v>7.6</v>
      </c>
      <c r="J39" s="17">
        <f t="shared" si="0"/>
        <v>228</v>
      </c>
      <c r="K39" s="16">
        <v>0.7</v>
      </c>
      <c r="L39" s="57">
        <f t="shared" si="4"/>
        <v>21</v>
      </c>
      <c r="M39" s="6"/>
      <c r="N39" s="6"/>
      <c r="O39" s="6"/>
      <c r="P39" s="6"/>
      <c r="AK39" s="76">
        <f t="shared" si="1"/>
        <v>4.1499999999999995</v>
      </c>
      <c r="AL39" s="76">
        <f t="shared" si="2"/>
        <v>124.49999999999999</v>
      </c>
    </row>
    <row r="40" spans="1:38" s="8" customFormat="1" ht="27.95" customHeight="1" thickBot="1" x14ac:dyDescent="0.25">
      <c r="A40" s="21">
        <v>38</v>
      </c>
      <c r="B40" s="25" t="s">
        <v>98</v>
      </c>
      <c r="C40" s="27" t="s">
        <v>337</v>
      </c>
      <c r="D40" s="33"/>
      <c r="E40" s="23" t="s">
        <v>89</v>
      </c>
      <c r="F40" s="14">
        <f t="shared" si="6"/>
        <v>21.333333333333332</v>
      </c>
      <c r="G40" s="14">
        <v>23</v>
      </c>
      <c r="H40" s="14">
        <v>64</v>
      </c>
      <c r="I40" s="16">
        <v>7.6</v>
      </c>
      <c r="J40" s="17">
        <f t="shared" si="0"/>
        <v>174.79999999999998</v>
      </c>
      <c r="K40" s="16">
        <v>0.7</v>
      </c>
      <c r="L40" s="57">
        <f t="shared" si="4"/>
        <v>16.099999999999998</v>
      </c>
      <c r="M40" s="6"/>
      <c r="N40" s="6"/>
      <c r="O40" s="6"/>
      <c r="P40" s="6"/>
      <c r="AK40" s="76">
        <f t="shared" si="1"/>
        <v>4.1499999999999995</v>
      </c>
      <c r="AL40" s="76">
        <f t="shared" si="2"/>
        <v>95.449999999999989</v>
      </c>
    </row>
    <row r="41" spans="1:38" s="8" customFormat="1" ht="27.95" customHeight="1" thickBot="1" x14ac:dyDescent="0.25">
      <c r="A41" s="21">
        <v>39</v>
      </c>
      <c r="B41" s="22" t="s">
        <v>107</v>
      </c>
      <c r="C41" s="24" t="s">
        <v>108</v>
      </c>
      <c r="D41" s="36"/>
      <c r="E41" s="23" t="s">
        <v>67</v>
      </c>
      <c r="F41" s="14">
        <f t="shared" si="6"/>
        <v>566.66666666666663</v>
      </c>
      <c r="G41" s="14">
        <v>600</v>
      </c>
      <c r="H41" s="14">
        <v>1700</v>
      </c>
      <c r="I41" s="16">
        <v>0.253</v>
      </c>
      <c r="J41" s="17">
        <f t="shared" si="0"/>
        <v>151.80000000000001</v>
      </c>
      <c r="K41" s="16">
        <v>0.4</v>
      </c>
      <c r="L41" s="57">
        <f t="shared" si="4"/>
        <v>240</v>
      </c>
      <c r="M41" s="6" t="s">
        <v>53</v>
      </c>
      <c r="N41" s="6"/>
      <c r="O41" s="6"/>
      <c r="P41" s="6"/>
      <c r="AK41" s="76">
        <f t="shared" si="1"/>
        <v>0.32650000000000001</v>
      </c>
      <c r="AL41" s="76">
        <f t="shared" si="2"/>
        <v>195.9</v>
      </c>
    </row>
    <row r="42" spans="1:38" s="8" customFormat="1" ht="27.95" customHeight="1" thickBot="1" x14ac:dyDescent="0.25">
      <c r="A42" s="21">
        <v>40</v>
      </c>
      <c r="B42" s="22" t="s">
        <v>109</v>
      </c>
      <c r="C42" s="24" t="s">
        <v>108</v>
      </c>
      <c r="D42" s="36"/>
      <c r="E42" s="23" t="s">
        <v>67</v>
      </c>
      <c r="F42" s="14">
        <f t="shared" si="6"/>
        <v>86.333333333333329</v>
      </c>
      <c r="G42" s="14">
        <v>90</v>
      </c>
      <c r="H42" s="14">
        <v>259</v>
      </c>
      <c r="I42" s="16">
        <v>1.1879999999999999</v>
      </c>
      <c r="J42" s="17">
        <f t="shared" si="0"/>
        <v>106.92</v>
      </c>
      <c r="K42" s="16">
        <v>0.7</v>
      </c>
      <c r="L42" s="57">
        <f t="shared" si="4"/>
        <v>62.999999999999993</v>
      </c>
      <c r="M42" s="6"/>
      <c r="N42" s="6"/>
      <c r="O42" s="6"/>
      <c r="P42" s="6"/>
      <c r="AK42" s="76">
        <f t="shared" si="1"/>
        <v>0.94399999999999995</v>
      </c>
      <c r="AL42" s="76">
        <f t="shared" si="2"/>
        <v>84.96</v>
      </c>
    </row>
    <row r="43" spans="1:38" s="8" customFormat="1" ht="27.95" customHeight="1" thickBot="1" x14ac:dyDescent="0.25">
      <c r="A43" s="21">
        <v>41</v>
      </c>
      <c r="B43" s="22" t="s">
        <v>110</v>
      </c>
      <c r="C43" s="42" t="s">
        <v>370</v>
      </c>
      <c r="D43" s="35"/>
      <c r="E43" s="23" t="s">
        <v>67</v>
      </c>
      <c r="F43" s="14">
        <f t="shared" si="6"/>
        <v>508</v>
      </c>
      <c r="G43" s="14">
        <v>530</v>
      </c>
      <c r="H43" s="45">
        <v>1524</v>
      </c>
      <c r="I43" s="16">
        <v>0.24099999999999999</v>
      </c>
      <c r="J43" s="17">
        <f t="shared" si="0"/>
        <v>127.72999999999999</v>
      </c>
      <c r="K43" s="16">
        <v>0.3</v>
      </c>
      <c r="L43" s="57">
        <f t="shared" si="4"/>
        <v>159</v>
      </c>
      <c r="M43" s="6" t="s">
        <v>56</v>
      </c>
      <c r="N43" s="6"/>
      <c r="O43" s="6"/>
      <c r="P43" s="6"/>
      <c r="AK43" s="76">
        <f t="shared" si="1"/>
        <v>0.27049999999999996</v>
      </c>
      <c r="AL43" s="76">
        <f t="shared" si="2"/>
        <v>143.36499999999998</v>
      </c>
    </row>
    <row r="44" spans="1:38" s="8" customFormat="1" ht="27.95" customHeight="1" thickBot="1" x14ac:dyDescent="0.25">
      <c r="A44" s="21">
        <v>42</v>
      </c>
      <c r="B44" s="22" t="s">
        <v>111</v>
      </c>
      <c r="C44" s="61" t="s">
        <v>371</v>
      </c>
      <c r="D44" s="36"/>
      <c r="E44" s="23" t="s">
        <v>67</v>
      </c>
      <c r="F44" s="14">
        <f t="shared" si="6"/>
        <v>340</v>
      </c>
      <c r="G44" s="14">
        <v>350</v>
      </c>
      <c r="H44" s="45">
        <v>1020</v>
      </c>
      <c r="I44" s="16">
        <v>0.23</v>
      </c>
      <c r="J44" s="17">
        <f t="shared" si="0"/>
        <v>80.5</v>
      </c>
      <c r="K44" s="16">
        <v>0.35</v>
      </c>
      <c r="L44" s="57">
        <f t="shared" si="4"/>
        <v>122.49999999999999</v>
      </c>
      <c r="M44" s="6" t="s">
        <v>50</v>
      </c>
      <c r="N44" s="6"/>
      <c r="O44" s="6"/>
      <c r="P44" s="6"/>
      <c r="AK44" s="76">
        <f t="shared" si="1"/>
        <v>0.28999999999999998</v>
      </c>
      <c r="AL44" s="76">
        <f t="shared" si="2"/>
        <v>101.5</v>
      </c>
    </row>
    <row r="45" spans="1:38" s="8" customFormat="1" ht="27.95" customHeight="1" thickBot="1" x14ac:dyDescent="0.25">
      <c r="A45" s="21">
        <v>43</v>
      </c>
      <c r="B45" s="22" t="s">
        <v>365</v>
      </c>
      <c r="C45" s="23" t="s">
        <v>112</v>
      </c>
      <c r="D45" s="52" t="s">
        <v>363</v>
      </c>
      <c r="E45" s="23" t="s">
        <v>67</v>
      </c>
      <c r="F45" s="14">
        <f t="shared" si="6"/>
        <v>6.666666666666667</v>
      </c>
      <c r="G45" s="14">
        <v>8</v>
      </c>
      <c r="H45" s="14">
        <v>20</v>
      </c>
      <c r="I45" s="16">
        <v>6.1749999999999998</v>
      </c>
      <c r="J45" s="17">
        <f t="shared" si="0"/>
        <v>49.4</v>
      </c>
      <c r="K45" s="16">
        <v>36</v>
      </c>
      <c r="L45" s="57">
        <f t="shared" si="4"/>
        <v>288</v>
      </c>
      <c r="M45" s="6"/>
      <c r="N45" s="6"/>
      <c r="O45" s="6"/>
      <c r="P45" s="6"/>
      <c r="AK45" s="76">
        <f t="shared" si="1"/>
        <v>21.087499999999999</v>
      </c>
      <c r="AL45" s="76">
        <f t="shared" si="2"/>
        <v>168.7</v>
      </c>
    </row>
    <row r="46" spans="1:38" s="8" customFormat="1" ht="27.95" customHeight="1" thickBot="1" x14ac:dyDescent="0.25">
      <c r="A46" s="21">
        <v>44</v>
      </c>
      <c r="B46" s="22" t="s">
        <v>113</v>
      </c>
      <c r="C46" s="23"/>
      <c r="D46" s="35"/>
      <c r="E46" s="23" t="s">
        <v>67</v>
      </c>
      <c r="F46" s="14">
        <f t="shared" si="6"/>
        <v>15.666666666666666</v>
      </c>
      <c r="G46" s="14">
        <v>16</v>
      </c>
      <c r="H46" s="14">
        <v>47</v>
      </c>
      <c r="I46" s="16">
        <v>11</v>
      </c>
      <c r="J46" s="17">
        <f t="shared" si="0"/>
        <v>176</v>
      </c>
      <c r="K46" s="16">
        <v>16.7</v>
      </c>
      <c r="L46" s="57">
        <f t="shared" si="4"/>
        <v>267.2</v>
      </c>
      <c r="M46" s="6" t="s">
        <v>31</v>
      </c>
      <c r="N46" s="6" t="s">
        <v>32</v>
      </c>
      <c r="O46" s="6" t="s">
        <v>45</v>
      </c>
      <c r="P46" s="6"/>
      <c r="AK46" s="76">
        <f t="shared" si="1"/>
        <v>13.85</v>
      </c>
      <c r="AL46" s="76">
        <f t="shared" si="2"/>
        <v>221.6</v>
      </c>
    </row>
    <row r="47" spans="1:38" s="8" customFormat="1" ht="27.95" customHeight="1" thickBot="1" x14ac:dyDescent="0.25">
      <c r="A47" s="21">
        <v>45</v>
      </c>
      <c r="B47" s="22" t="s">
        <v>114</v>
      </c>
      <c r="C47" s="23" t="s">
        <v>366</v>
      </c>
      <c r="D47" s="52" t="s">
        <v>334</v>
      </c>
      <c r="E47" s="23" t="s">
        <v>67</v>
      </c>
      <c r="F47" s="14">
        <f t="shared" si="6"/>
        <v>10.333333333333334</v>
      </c>
      <c r="G47" s="14">
        <v>11</v>
      </c>
      <c r="H47" s="14">
        <v>31</v>
      </c>
      <c r="I47" s="16">
        <v>10.67</v>
      </c>
      <c r="J47" s="17">
        <f t="shared" si="0"/>
        <v>117.37</v>
      </c>
      <c r="K47" s="16">
        <v>16.7</v>
      </c>
      <c r="L47" s="57">
        <f t="shared" si="4"/>
        <v>183.7</v>
      </c>
      <c r="M47" s="6" t="s">
        <v>33</v>
      </c>
      <c r="N47" s="6"/>
      <c r="O47" s="6"/>
      <c r="P47" s="6"/>
      <c r="AK47" s="76">
        <f t="shared" si="1"/>
        <v>13.684999999999999</v>
      </c>
      <c r="AL47" s="76">
        <f t="shared" si="2"/>
        <v>150.535</v>
      </c>
    </row>
    <row r="48" spans="1:38" s="8" customFormat="1" ht="27.95" customHeight="1" thickBot="1" x14ac:dyDescent="0.25">
      <c r="A48" s="21">
        <v>46</v>
      </c>
      <c r="B48" s="22" t="s">
        <v>364</v>
      </c>
      <c r="C48" s="23" t="s">
        <v>361</v>
      </c>
      <c r="D48" s="52" t="s">
        <v>362</v>
      </c>
      <c r="E48" s="23" t="s">
        <v>67</v>
      </c>
      <c r="F48" s="14">
        <f t="shared" si="6"/>
        <v>377.33333333333331</v>
      </c>
      <c r="G48" s="14">
        <v>400</v>
      </c>
      <c r="H48" s="14">
        <v>1132</v>
      </c>
      <c r="I48" s="16">
        <v>1.6870000000000001</v>
      </c>
      <c r="J48" s="17">
        <f t="shared" si="0"/>
        <v>674.80000000000007</v>
      </c>
      <c r="K48" s="16">
        <v>7.25</v>
      </c>
      <c r="L48" s="57">
        <f t="shared" si="4"/>
        <v>2900</v>
      </c>
      <c r="M48" s="6"/>
      <c r="N48" s="6"/>
      <c r="O48" s="6"/>
      <c r="P48" s="6"/>
      <c r="AK48" s="76">
        <f t="shared" si="1"/>
        <v>4.4684999999999997</v>
      </c>
      <c r="AL48" s="76">
        <f t="shared" si="2"/>
        <v>1787.3999999999999</v>
      </c>
    </row>
    <row r="49" spans="1:38" s="8" customFormat="1" ht="27.95" customHeight="1" thickBot="1" x14ac:dyDescent="0.25">
      <c r="A49" s="21">
        <v>47</v>
      </c>
      <c r="B49" s="22" t="s">
        <v>338</v>
      </c>
      <c r="C49" s="23" t="s">
        <v>339</v>
      </c>
      <c r="D49" s="35"/>
      <c r="E49" s="23" t="s">
        <v>67</v>
      </c>
      <c r="F49" s="14">
        <f t="shared" si="6"/>
        <v>13.333333333333334</v>
      </c>
      <c r="G49" s="14">
        <v>15</v>
      </c>
      <c r="H49" s="14">
        <v>40</v>
      </c>
      <c r="I49" s="16">
        <v>0.46700000000000003</v>
      </c>
      <c r="J49" s="17">
        <f t="shared" si="0"/>
        <v>7.0050000000000008</v>
      </c>
      <c r="K49" s="16">
        <v>0.6</v>
      </c>
      <c r="L49" s="57">
        <f t="shared" si="4"/>
        <v>9</v>
      </c>
      <c r="M49" s="6"/>
      <c r="N49" s="6"/>
      <c r="O49" s="6"/>
      <c r="P49" s="6"/>
      <c r="Q49" s="6"/>
      <c r="R49" s="6"/>
      <c r="S49" s="6"/>
      <c r="AK49" s="76">
        <f t="shared" si="1"/>
        <v>0.53349999999999997</v>
      </c>
      <c r="AL49" s="76">
        <f t="shared" si="2"/>
        <v>8.0024999999999995</v>
      </c>
    </row>
    <row r="50" spans="1:38" s="8" customFormat="1" ht="27.95" customHeight="1" thickBot="1" x14ac:dyDescent="0.25">
      <c r="A50" s="21">
        <v>48</v>
      </c>
      <c r="B50" s="22" t="s">
        <v>265</v>
      </c>
      <c r="C50" s="23" t="s">
        <v>340</v>
      </c>
      <c r="D50" s="35"/>
      <c r="E50" s="23" t="s">
        <v>67</v>
      </c>
      <c r="F50" s="14">
        <f t="shared" si="6"/>
        <v>157.33333333333334</v>
      </c>
      <c r="G50" s="14">
        <v>170</v>
      </c>
      <c r="H50" s="14">
        <v>472</v>
      </c>
      <c r="I50" s="16">
        <v>0.32800000000000001</v>
      </c>
      <c r="J50" s="17">
        <f t="shared" si="0"/>
        <v>55.760000000000005</v>
      </c>
      <c r="K50" s="16">
        <v>0.6</v>
      </c>
      <c r="L50" s="57">
        <f t="shared" si="4"/>
        <v>102</v>
      </c>
      <c r="M50" s="6" t="s">
        <v>16</v>
      </c>
      <c r="N50" s="6"/>
      <c r="O50" s="6"/>
      <c r="P50" s="6"/>
      <c r="Q50" s="6"/>
      <c r="R50" s="6"/>
      <c r="S50" s="6"/>
      <c r="AK50" s="76">
        <f t="shared" si="1"/>
        <v>0.46399999999999997</v>
      </c>
      <c r="AL50" s="76">
        <f t="shared" si="2"/>
        <v>78.88</v>
      </c>
    </row>
    <row r="51" spans="1:38" s="8" customFormat="1" ht="27.95" customHeight="1" thickBot="1" x14ac:dyDescent="0.25">
      <c r="A51" s="21">
        <v>49</v>
      </c>
      <c r="B51" s="22" t="s">
        <v>373</v>
      </c>
      <c r="C51" s="23" t="s">
        <v>374</v>
      </c>
      <c r="D51" s="35"/>
      <c r="E51" s="23" t="s">
        <v>67</v>
      </c>
      <c r="F51" s="14">
        <v>200</v>
      </c>
      <c r="G51" s="14">
        <v>200</v>
      </c>
      <c r="H51" s="14"/>
      <c r="I51" s="16">
        <v>0.6</v>
      </c>
      <c r="J51" s="17">
        <f t="shared" si="0"/>
        <v>120</v>
      </c>
      <c r="K51" s="16">
        <v>0.6</v>
      </c>
      <c r="L51" s="57">
        <f t="shared" si="4"/>
        <v>120</v>
      </c>
      <c r="M51" s="10"/>
      <c r="N51" s="10"/>
      <c r="O51" s="10"/>
      <c r="P51" s="10"/>
      <c r="Q51" s="10"/>
      <c r="R51" s="10"/>
      <c r="S51" s="10"/>
      <c r="AK51" s="76">
        <f t="shared" si="1"/>
        <v>0.6</v>
      </c>
      <c r="AL51" s="76">
        <f t="shared" si="2"/>
        <v>120</v>
      </c>
    </row>
    <row r="52" spans="1:38" s="8" customFormat="1" ht="27.95" customHeight="1" thickBot="1" x14ac:dyDescent="0.25">
      <c r="A52" s="21">
        <v>50</v>
      </c>
      <c r="B52" s="22" t="s">
        <v>116</v>
      </c>
      <c r="C52" s="23"/>
      <c r="D52" s="35"/>
      <c r="E52" s="23" t="s">
        <v>67</v>
      </c>
      <c r="F52" s="14">
        <f t="shared" si="6"/>
        <v>18.333333333333332</v>
      </c>
      <c r="G52" s="14">
        <v>20</v>
      </c>
      <c r="H52" s="14">
        <v>55</v>
      </c>
      <c r="I52" s="16">
        <v>0.126</v>
      </c>
      <c r="J52" s="17">
        <f t="shared" si="0"/>
        <v>2.52</v>
      </c>
      <c r="K52" s="16">
        <v>0.16</v>
      </c>
      <c r="L52" s="57">
        <f t="shared" si="4"/>
        <v>3.2</v>
      </c>
      <c r="M52" s="6"/>
      <c r="N52" s="6"/>
      <c r="O52" s="6"/>
      <c r="P52" s="6"/>
      <c r="Q52" s="6"/>
      <c r="R52" s="6"/>
      <c r="S52" s="6"/>
      <c r="AK52" s="76">
        <f t="shared" si="1"/>
        <v>0.14300000000000002</v>
      </c>
      <c r="AL52" s="76">
        <f t="shared" si="2"/>
        <v>2.8600000000000003</v>
      </c>
    </row>
    <row r="53" spans="1:38" s="8" customFormat="1" ht="27.95" customHeight="1" thickBot="1" x14ac:dyDescent="0.25">
      <c r="A53" s="21">
        <v>51</v>
      </c>
      <c r="B53" s="22" t="s">
        <v>117</v>
      </c>
      <c r="C53" s="23"/>
      <c r="D53" s="35"/>
      <c r="E53" s="23" t="s">
        <v>67</v>
      </c>
      <c r="F53" s="14">
        <f t="shared" si="6"/>
        <v>19.333333333333332</v>
      </c>
      <c r="G53" s="14">
        <v>25</v>
      </c>
      <c r="H53" s="14">
        <v>58</v>
      </c>
      <c r="I53" s="16">
        <v>8.4000000000000005E-2</v>
      </c>
      <c r="J53" s="17">
        <f t="shared" si="0"/>
        <v>2.1</v>
      </c>
      <c r="K53" s="16">
        <v>0.1</v>
      </c>
      <c r="L53" s="57">
        <f t="shared" si="4"/>
        <v>2.5</v>
      </c>
      <c r="M53" s="6"/>
      <c r="N53" s="6"/>
      <c r="O53" s="6"/>
      <c r="P53" s="6"/>
      <c r="Q53" s="6"/>
      <c r="R53" s="6"/>
      <c r="S53" s="6"/>
      <c r="AK53" s="76">
        <f t="shared" si="1"/>
        <v>9.1999999999999998E-2</v>
      </c>
      <c r="AL53" s="76">
        <f t="shared" si="2"/>
        <v>2.2999999999999998</v>
      </c>
    </row>
    <row r="54" spans="1:38" s="8" customFormat="1" ht="27.95" customHeight="1" thickBot="1" x14ac:dyDescent="0.25">
      <c r="A54" s="21">
        <v>52</v>
      </c>
      <c r="B54" s="22" t="s">
        <v>118</v>
      </c>
      <c r="C54" s="23" t="s">
        <v>119</v>
      </c>
      <c r="D54" s="35"/>
      <c r="E54" s="23" t="s">
        <v>67</v>
      </c>
      <c r="F54" s="14">
        <f t="shared" si="6"/>
        <v>122.33333333333333</v>
      </c>
      <c r="G54" s="14">
        <v>140</v>
      </c>
      <c r="H54" s="14">
        <v>367</v>
      </c>
      <c r="I54" s="16">
        <v>0.33800000000000002</v>
      </c>
      <c r="J54" s="17">
        <f t="shared" si="0"/>
        <v>47.32</v>
      </c>
      <c r="K54" s="16">
        <v>0.65</v>
      </c>
      <c r="L54" s="57">
        <f t="shared" si="4"/>
        <v>91</v>
      </c>
      <c r="M54" s="6" t="s">
        <v>17</v>
      </c>
      <c r="N54" s="6" t="s">
        <v>18</v>
      </c>
      <c r="O54" s="6" t="s">
        <v>19</v>
      </c>
      <c r="P54" s="6" t="s">
        <v>57</v>
      </c>
      <c r="Q54" s="6"/>
      <c r="R54" s="6"/>
      <c r="S54" s="6"/>
      <c r="AK54" s="76">
        <f t="shared" si="1"/>
        <v>0.49399999999999999</v>
      </c>
      <c r="AL54" s="76">
        <f t="shared" si="2"/>
        <v>69.16</v>
      </c>
    </row>
    <row r="55" spans="1:38" s="8" customFormat="1" ht="27.95" customHeight="1" thickBot="1" x14ac:dyDescent="0.25">
      <c r="A55" s="21">
        <v>53</v>
      </c>
      <c r="B55" s="22" t="s">
        <v>120</v>
      </c>
      <c r="C55" s="23" t="s">
        <v>341</v>
      </c>
      <c r="D55" s="35"/>
      <c r="E55" s="23" t="s">
        <v>67</v>
      </c>
      <c r="F55" s="14">
        <f t="shared" si="6"/>
        <v>32.333333333333336</v>
      </c>
      <c r="G55" s="14">
        <v>33</v>
      </c>
      <c r="H55" s="14">
        <v>97</v>
      </c>
      <c r="I55" s="16">
        <v>0.64300000000000002</v>
      </c>
      <c r="J55" s="17">
        <f t="shared" si="0"/>
        <v>21.219000000000001</v>
      </c>
      <c r="K55" s="16">
        <v>1.4</v>
      </c>
      <c r="L55" s="57">
        <f t="shared" si="4"/>
        <v>46.199999999999996</v>
      </c>
      <c r="M55" s="6"/>
      <c r="N55" s="6"/>
      <c r="O55" s="6"/>
      <c r="P55" s="6"/>
      <c r="Q55" s="6"/>
      <c r="R55" s="6"/>
      <c r="S55" s="6"/>
      <c r="AK55" s="76">
        <f t="shared" si="1"/>
        <v>1.0215000000000001</v>
      </c>
      <c r="AL55" s="76">
        <f t="shared" si="2"/>
        <v>33.709500000000006</v>
      </c>
    </row>
    <row r="56" spans="1:38" s="8" customFormat="1" ht="27.95" customHeight="1" thickBot="1" x14ac:dyDescent="0.25">
      <c r="A56" s="21">
        <v>54</v>
      </c>
      <c r="B56" s="22" t="s">
        <v>268</v>
      </c>
      <c r="C56" s="23" t="s">
        <v>103</v>
      </c>
      <c r="D56" s="35"/>
      <c r="E56" s="23" t="s">
        <v>71</v>
      </c>
      <c r="F56" s="14">
        <f t="shared" si="6"/>
        <v>2.6666666666666665</v>
      </c>
      <c r="G56" s="14">
        <v>3</v>
      </c>
      <c r="H56" s="14">
        <v>8</v>
      </c>
      <c r="I56" s="16">
        <v>2.2690000000000001</v>
      </c>
      <c r="J56" s="17">
        <f t="shared" si="0"/>
        <v>6.8070000000000004</v>
      </c>
      <c r="K56" s="16">
        <v>2.4</v>
      </c>
      <c r="L56" s="57">
        <f t="shared" si="4"/>
        <v>7.1999999999999993</v>
      </c>
      <c r="M56" s="6"/>
      <c r="N56" s="6"/>
      <c r="O56" s="6"/>
      <c r="P56" s="6"/>
      <c r="Q56" s="6"/>
      <c r="R56" s="6"/>
      <c r="S56" s="6"/>
      <c r="AK56" s="76">
        <f t="shared" si="1"/>
        <v>2.3345000000000002</v>
      </c>
      <c r="AL56" s="76">
        <f t="shared" si="2"/>
        <v>7.0035000000000007</v>
      </c>
    </row>
    <row r="57" spans="1:38" s="8" customFormat="1" ht="27.95" customHeight="1" thickBot="1" x14ac:dyDescent="0.25">
      <c r="A57" s="21">
        <v>55</v>
      </c>
      <c r="B57" s="22" t="s">
        <v>342</v>
      </c>
      <c r="C57" s="23" t="s">
        <v>121</v>
      </c>
      <c r="D57" s="35"/>
      <c r="E57" s="23" t="s">
        <v>71</v>
      </c>
      <c r="F57" s="14">
        <f t="shared" si="6"/>
        <v>2</v>
      </c>
      <c r="G57" s="14">
        <v>2</v>
      </c>
      <c r="H57" s="14">
        <v>6</v>
      </c>
      <c r="I57" s="16">
        <v>2.2690000000000001</v>
      </c>
      <c r="J57" s="17">
        <f t="shared" si="0"/>
        <v>4.5380000000000003</v>
      </c>
      <c r="K57" s="16">
        <v>2.4</v>
      </c>
      <c r="L57" s="57">
        <f t="shared" si="4"/>
        <v>4.8</v>
      </c>
      <c r="M57" s="6"/>
      <c r="N57" s="6"/>
      <c r="O57" s="6"/>
      <c r="P57" s="6"/>
      <c r="Q57" s="6"/>
      <c r="R57" s="6"/>
      <c r="S57" s="6"/>
      <c r="AK57" s="76">
        <f t="shared" si="1"/>
        <v>2.3345000000000002</v>
      </c>
      <c r="AL57" s="76">
        <f t="shared" si="2"/>
        <v>4.6690000000000005</v>
      </c>
    </row>
    <row r="58" spans="1:38" s="8" customFormat="1" ht="27.95" customHeight="1" thickBot="1" x14ac:dyDescent="0.25">
      <c r="A58" s="21">
        <v>56</v>
      </c>
      <c r="B58" s="22" t="s">
        <v>267</v>
      </c>
      <c r="C58" s="23" t="s">
        <v>115</v>
      </c>
      <c r="D58" s="35"/>
      <c r="E58" s="23" t="s">
        <v>71</v>
      </c>
      <c r="F58" s="14">
        <f t="shared" si="6"/>
        <v>1.3333333333333333</v>
      </c>
      <c r="G58" s="14">
        <v>2</v>
      </c>
      <c r="H58" s="14">
        <v>4</v>
      </c>
      <c r="I58" s="16">
        <v>2.2690000000000001</v>
      </c>
      <c r="J58" s="17">
        <f t="shared" si="0"/>
        <v>4.5380000000000003</v>
      </c>
      <c r="K58" s="16">
        <v>2.4</v>
      </c>
      <c r="L58" s="57">
        <f t="shared" si="4"/>
        <v>4.8</v>
      </c>
      <c r="M58" s="6"/>
      <c r="N58" s="6"/>
      <c r="O58" s="6"/>
      <c r="P58" s="6"/>
      <c r="Q58" s="6"/>
      <c r="R58" s="6"/>
      <c r="S58" s="6"/>
      <c r="AK58" s="76">
        <f t="shared" si="1"/>
        <v>2.3345000000000002</v>
      </c>
      <c r="AL58" s="76">
        <f t="shared" si="2"/>
        <v>4.6690000000000005</v>
      </c>
    </row>
    <row r="59" spans="1:38" s="8" customFormat="1" ht="27.95" customHeight="1" thickBot="1" x14ac:dyDescent="0.25">
      <c r="A59" s="21">
        <v>57</v>
      </c>
      <c r="B59" s="22" t="s">
        <v>266</v>
      </c>
      <c r="C59" s="23" t="s">
        <v>105</v>
      </c>
      <c r="D59" s="35"/>
      <c r="E59" s="23" t="s">
        <v>71</v>
      </c>
      <c r="F59" s="14">
        <f t="shared" si="6"/>
        <v>0.66666666666666663</v>
      </c>
      <c r="G59" s="14">
        <v>1</v>
      </c>
      <c r="H59" s="14">
        <v>2</v>
      </c>
      <c r="I59" s="16">
        <v>2.2690000000000001</v>
      </c>
      <c r="J59" s="17">
        <f t="shared" si="0"/>
        <v>2.2690000000000001</v>
      </c>
      <c r="K59" s="16">
        <v>2.4</v>
      </c>
      <c r="L59" s="57">
        <f t="shared" si="4"/>
        <v>2.4</v>
      </c>
      <c r="M59" s="6"/>
      <c r="N59" s="6"/>
      <c r="O59" s="6"/>
      <c r="P59" s="6"/>
      <c r="Q59" s="6"/>
      <c r="R59" s="6"/>
      <c r="S59" s="6"/>
      <c r="AK59" s="76">
        <f t="shared" si="1"/>
        <v>2.3345000000000002</v>
      </c>
      <c r="AL59" s="76">
        <f t="shared" si="2"/>
        <v>2.3345000000000002</v>
      </c>
    </row>
    <row r="60" spans="1:38" s="8" customFormat="1" ht="27.95" customHeight="1" thickBot="1" x14ac:dyDescent="0.25">
      <c r="A60" s="21">
        <v>58</v>
      </c>
      <c r="B60" s="22" t="s">
        <v>269</v>
      </c>
      <c r="C60" s="23" t="s">
        <v>78</v>
      </c>
      <c r="D60" s="35"/>
      <c r="E60" s="23" t="s">
        <v>71</v>
      </c>
      <c r="F60" s="14">
        <f t="shared" si="6"/>
        <v>0.66666666666666663</v>
      </c>
      <c r="G60" s="14">
        <v>1</v>
      </c>
      <c r="H60" s="14">
        <v>2</v>
      </c>
      <c r="I60" s="16">
        <v>2.2690000000000001</v>
      </c>
      <c r="J60" s="17">
        <f t="shared" si="0"/>
        <v>2.2690000000000001</v>
      </c>
      <c r="K60" s="16">
        <v>2.4</v>
      </c>
      <c r="L60" s="57">
        <f t="shared" si="4"/>
        <v>2.4</v>
      </c>
      <c r="M60" s="6"/>
      <c r="N60" s="6"/>
      <c r="O60" s="6"/>
      <c r="P60" s="6"/>
      <c r="Q60" s="6"/>
      <c r="R60" s="6"/>
      <c r="S60" s="6"/>
      <c r="AK60" s="76">
        <f t="shared" si="1"/>
        <v>2.3345000000000002</v>
      </c>
      <c r="AL60" s="76">
        <f t="shared" si="2"/>
        <v>2.3345000000000002</v>
      </c>
    </row>
    <row r="61" spans="1:38" s="8" customFormat="1" ht="27.95" customHeight="1" thickBot="1" x14ac:dyDescent="0.25">
      <c r="A61" s="21">
        <v>59</v>
      </c>
      <c r="B61" s="22" t="s">
        <v>273</v>
      </c>
      <c r="C61" s="23" t="s">
        <v>103</v>
      </c>
      <c r="D61" s="35"/>
      <c r="E61" s="23" t="s">
        <v>71</v>
      </c>
      <c r="F61" s="14">
        <f t="shared" si="6"/>
        <v>1.3333333333333333</v>
      </c>
      <c r="G61" s="14">
        <v>2</v>
      </c>
      <c r="H61" s="14">
        <v>4</v>
      </c>
      <c r="I61" s="16">
        <v>2.86</v>
      </c>
      <c r="J61" s="17">
        <f t="shared" si="0"/>
        <v>5.72</v>
      </c>
      <c r="K61" s="16">
        <v>3.1</v>
      </c>
      <c r="L61" s="57">
        <f t="shared" si="4"/>
        <v>6.2</v>
      </c>
      <c r="M61" s="6"/>
      <c r="N61" s="6"/>
      <c r="O61" s="6"/>
      <c r="P61" s="6"/>
      <c r="Q61" s="6"/>
      <c r="R61" s="6"/>
      <c r="S61" s="6"/>
      <c r="AK61" s="76">
        <f t="shared" si="1"/>
        <v>2.98</v>
      </c>
      <c r="AL61" s="76">
        <f t="shared" si="2"/>
        <v>5.96</v>
      </c>
    </row>
    <row r="62" spans="1:38" s="8" customFormat="1" ht="27.95" customHeight="1" thickBot="1" x14ac:dyDescent="0.25">
      <c r="A62" s="21">
        <v>60</v>
      </c>
      <c r="B62" s="22" t="s">
        <v>270</v>
      </c>
      <c r="C62" s="23" t="s">
        <v>122</v>
      </c>
      <c r="D62" s="35"/>
      <c r="E62" s="23" t="s">
        <v>71</v>
      </c>
      <c r="F62" s="14">
        <f t="shared" si="6"/>
        <v>3.6666666666666665</v>
      </c>
      <c r="G62" s="14">
        <v>4</v>
      </c>
      <c r="H62" s="14">
        <v>11</v>
      </c>
      <c r="I62" s="16">
        <v>2.86</v>
      </c>
      <c r="J62" s="17">
        <f t="shared" si="0"/>
        <v>11.44</v>
      </c>
      <c r="K62" s="16">
        <v>3.1</v>
      </c>
      <c r="L62" s="57">
        <f t="shared" si="4"/>
        <v>12.4</v>
      </c>
      <c r="M62" s="6"/>
      <c r="N62" s="6"/>
      <c r="O62" s="6"/>
      <c r="P62" s="6"/>
      <c r="Q62" s="6"/>
      <c r="R62" s="6"/>
      <c r="S62" s="6"/>
      <c r="AK62" s="76">
        <f t="shared" si="1"/>
        <v>2.98</v>
      </c>
      <c r="AL62" s="76">
        <f t="shared" si="2"/>
        <v>11.92</v>
      </c>
    </row>
    <row r="63" spans="1:38" s="8" customFormat="1" ht="27.95" customHeight="1" thickBot="1" x14ac:dyDescent="0.25">
      <c r="A63" s="21">
        <v>61</v>
      </c>
      <c r="B63" s="22" t="s">
        <v>272</v>
      </c>
      <c r="C63" s="23" t="s">
        <v>115</v>
      </c>
      <c r="D63" s="35"/>
      <c r="E63" s="23" t="s">
        <v>71</v>
      </c>
      <c r="F63" s="14">
        <f t="shared" si="6"/>
        <v>2.3333333333333335</v>
      </c>
      <c r="G63" s="14">
        <v>3</v>
      </c>
      <c r="H63" s="14">
        <v>7</v>
      </c>
      <c r="I63" s="16">
        <v>2.86</v>
      </c>
      <c r="J63" s="17">
        <f t="shared" si="0"/>
        <v>8.58</v>
      </c>
      <c r="K63" s="16">
        <v>3.1</v>
      </c>
      <c r="L63" s="57">
        <f t="shared" si="4"/>
        <v>9.3000000000000007</v>
      </c>
      <c r="M63" s="6" t="s">
        <v>47</v>
      </c>
      <c r="N63" s="6"/>
      <c r="O63" s="6"/>
      <c r="P63" s="6"/>
      <c r="Q63" s="6"/>
      <c r="R63" s="6"/>
      <c r="S63" s="6"/>
      <c r="AK63" s="76">
        <f t="shared" si="1"/>
        <v>2.98</v>
      </c>
      <c r="AL63" s="76">
        <f t="shared" si="2"/>
        <v>8.94</v>
      </c>
    </row>
    <row r="64" spans="1:38" s="8" customFormat="1" ht="27.95" customHeight="1" thickBot="1" x14ac:dyDescent="0.25">
      <c r="A64" s="21">
        <v>62</v>
      </c>
      <c r="B64" s="22" t="s">
        <v>271</v>
      </c>
      <c r="C64" s="23" t="s">
        <v>123</v>
      </c>
      <c r="D64" s="35"/>
      <c r="E64" s="23" t="s">
        <v>71</v>
      </c>
      <c r="F64" s="14">
        <f t="shared" si="6"/>
        <v>1.3333333333333333</v>
      </c>
      <c r="G64" s="14">
        <v>2</v>
      </c>
      <c r="H64" s="14">
        <v>4</v>
      </c>
      <c r="I64" s="16">
        <v>2.86</v>
      </c>
      <c r="J64" s="17">
        <f t="shared" si="0"/>
        <v>5.72</v>
      </c>
      <c r="K64" s="16">
        <v>3.1</v>
      </c>
      <c r="L64" s="57">
        <f t="shared" si="4"/>
        <v>6.2</v>
      </c>
      <c r="M64" s="6" t="s">
        <v>28</v>
      </c>
      <c r="N64" s="6"/>
      <c r="O64" s="6"/>
      <c r="P64" s="6"/>
      <c r="Q64" s="6"/>
      <c r="R64" s="6"/>
      <c r="S64" s="6"/>
      <c r="AK64" s="76">
        <f t="shared" si="1"/>
        <v>2.98</v>
      </c>
      <c r="AL64" s="76">
        <f t="shared" si="2"/>
        <v>5.96</v>
      </c>
    </row>
    <row r="65" spans="1:38" s="8" customFormat="1" ht="27.95" customHeight="1" thickBot="1" x14ac:dyDescent="0.25">
      <c r="A65" s="21">
        <v>63</v>
      </c>
      <c r="B65" s="22" t="s">
        <v>274</v>
      </c>
      <c r="C65" s="23" t="s">
        <v>78</v>
      </c>
      <c r="D65" s="35"/>
      <c r="E65" s="23" t="s">
        <v>71</v>
      </c>
      <c r="F65" s="14">
        <f t="shared" si="6"/>
        <v>1.3333333333333333</v>
      </c>
      <c r="G65" s="14">
        <v>2</v>
      </c>
      <c r="H65" s="14">
        <v>4</v>
      </c>
      <c r="I65" s="16">
        <v>2.86</v>
      </c>
      <c r="J65" s="17">
        <f t="shared" si="0"/>
        <v>5.72</v>
      </c>
      <c r="K65" s="16">
        <v>3.1</v>
      </c>
      <c r="L65" s="57">
        <f t="shared" si="4"/>
        <v>6.2</v>
      </c>
      <c r="M65" s="6" t="s">
        <v>10</v>
      </c>
      <c r="N65" s="6" t="s">
        <v>11</v>
      </c>
      <c r="O65" s="6" t="s">
        <v>12</v>
      </c>
      <c r="P65" s="6" t="s">
        <v>13</v>
      </c>
      <c r="Q65" s="6" t="s">
        <v>14</v>
      </c>
      <c r="AK65" s="76">
        <f t="shared" si="1"/>
        <v>2.98</v>
      </c>
      <c r="AL65" s="76">
        <f t="shared" si="2"/>
        <v>5.96</v>
      </c>
    </row>
    <row r="66" spans="1:38" s="8" customFormat="1" ht="27.95" customHeight="1" thickBot="1" x14ac:dyDescent="0.25">
      <c r="A66" s="21">
        <v>64</v>
      </c>
      <c r="B66" s="22" t="s">
        <v>278</v>
      </c>
      <c r="C66" s="23" t="s">
        <v>103</v>
      </c>
      <c r="D66" s="35"/>
      <c r="E66" s="23" t="s">
        <v>71</v>
      </c>
      <c r="F66" s="14">
        <f t="shared" si="6"/>
        <v>3</v>
      </c>
      <c r="G66" s="14">
        <v>3</v>
      </c>
      <c r="H66" s="14">
        <v>9</v>
      </c>
      <c r="I66" s="16">
        <v>2.5</v>
      </c>
      <c r="J66" s="17">
        <f t="shared" si="0"/>
        <v>7.5</v>
      </c>
      <c r="K66" s="16">
        <v>4.5999999999999996</v>
      </c>
      <c r="L66" s="57">
        <f t="shared" si="4"/>
        <v>13.799999999999999</v>
      </c>
      <c r="M66" s="6"/>
      <c r="N66" s="6"/>
      <c r="O66" s="6"/>
      <c r="P66" s="6"/>
      <c r="Q66" s="6"/>
      <c r="AK66" s="76">
        <f t="shared" si="1"/>
        <v>3.55</v>
      </c>
      <c r="AL66" s="76">
        <f t="shared" si="2"/>
        <v>10.649999999999999</v>
      </c>
    </row>
    <row r="67" spans="1:38" s="8" customFormat="1" ht="27.95" customHeight="1" thickBot="1" x14ac:dyDescent="0.25">
      <c r="A67" s="21">
        <v>65</v>
      </c>
      <c r="B67" s="22" t="s">
        <v>275</v>
      </c>
      <c r="C67" s="23" t="s">
        <v>121</v>
      </c>
      <c r="D67" s="35"/>
      <c r="E67" s="23" t="s">
        <v>71</v>
      </c>
      <c r="F67" s="14">
        <f t="shared" si="6"/>
        <v>5</v>
      </c>
      <c r="G67" s="14">
        <v>5</v>
      </c>
      <c r="H67" s="14">
        <v>15</v>
      </c>
      <c r="I67" s="16">
        <v>2.5</v>
      </c>
      <c r="J67" s="17">
        <f t="shared" si="0"/>
        <v>12.5</v>
      </c>
      <c r="K67" s="16">
        <v>4.5999999999999996</v>
      </c>
      <c r="L67" s="57">
        <f t="shared" si="4"/>
        <v>23</v>
      </c>
      <c r="M67" s="6" t="s">
        <v>46</v>
      </c>
      <c r="N67" s="6"/>
      <c r="O67" s="6"/>
      <c r="P67" s="6"/>
      <c r="Q67" s="6"/>
      <c r="AK67" s="76">
        <f t="shared" si="1"/>
        <v>3.55</v>
      </c>
      <c r="AL67" s="76">
        <f t="shared" si="2"/>
        <v>17.75</v>
      </c>
    </row>
    <row r="68" spans="1:38" s="8" customFormat="1" ht="27.95" customHeight="1" thickBot="1" x14ac:dyDescent="0.25">
      <c r="A68" s="21">
        <v>66</v>
      </c>
      <c r="B68" s="22" t="s">
        <v>277</v>
      </c>
      <c r="C68" s="23" t="s">
        <v>115</v>
      </c>
      <c r="D68" s="35"/>
      <c r="E68" s="23" t="s">
        <v>71</v>
      </c>
      <c r="F68" s="14">
        <f t="shared" si="6"/>
        <v>7.666666666666667</v>
      </c>
      <c r="G68" s="14">
        <v>8</v>
      </c>
      <c r="H68" s="14">
        <v>23</v>
      </c>
      <c r="I68" s="16">
        <v>2.5</v>
      </c>
      <c r="J68" s="17">
        <f t="shared" ref="J68:J131" si="7">SUM(I68*G68)</f>
        <v>20</v>
      </c>
      <c r="K68" s="16">
        <v>4.5999999999999996</v>
      </c>
      <c r="L68" s="57">
        <f t="shared" si="4"/>
        <v>36.799999999999997</v>
      </c>
      <c r="M68" s="6"/>
      <c r="N68" s="6"/>
      <c r="O68" s="6"/>
      <c r="P68" s="6"/>
      <c r="Q68" s="6"/>
      <c r="AK68" s="76">
        <f t="shared" ref="AK68:AK131" si="8">SUM(I68+K68)/2</f>
        <v>3.55</v>
      </c>
      <c r="AL68" s="76">
        <f t="shared" ref="AL68:AL131" si="9">SUM(AK68*G68)</f>
        <v>28.4</v>
      </c>
    </row>
    <row r="69" spans="1:38" s="8" customFormat="1" ht="27.95" customHeight="1" thickBot="1" x14ac:dyDescent="0.25">
      <c r="A69" s="21">
        <v>67</v>
      </c>
      <c r="B69" s="22" t="s">
        <v>276</v>
      </c>
      <c r="C69" s="23" t="s">
        <v>105</v>
      </c>
      <c r="D69" s="35"/>
      <c r="E69" s="23" t="s">
        <v>71</v>
      </c>
      <c r="F69" s="14">
        <f t="shared" si="6"/>
        <v>0.66666666666666663</v>
      </c>
      <c r="G69" s="14">
        <v>1</v>
      </c>
      <c r="H69" s="14">
        <v>2</v>
      </c>
      <c r="I69" s="16">
        <v>2.5</v>
      </c>
      <c r="J69" s="17">
        <f t="shared" si="7"/>
        <v>2.5</v>
      </c>
      <c r="K69" s="16">
        <v>4.5999999999999996</v>
      </c>
      <c r="L69" s="57">
        <f t="shared" ref="L69:L132" si="10">G69*K69</f>
        <v>4.5999999999999996</v>
      </c>
      <c r="M69" s="6" t="s">
        <v>46</v>
      </c>
      <c r="N69" s="6"/>
      <c r="O69" s="6"/>
      <c r="P69" s="6"/>
      <c r="Q69" s="6"/>
      <c r="AK69" s="76">
        <f t="shared" si="8"/>
        <v>3.55</v>
      </c>
      <c r="AL69" s="76">
        <f t="shared" si="9"/>
        <v>3.55</v>
      </c>
    </row>
    <row r="70" spans="1:38" s="8" customFormat="1" ht="27.95" customHeight="1" thickBot="1" x14ac:dyDescent="0.25">
      <c r="A70" s="21">
        <v>68</v>
      </c>
      <c r="B70" s="22" t="s">
        <v>279</v>
      </c>
      <c r="C70" s="23" t="s">
        <v>78</v>
      </c>
      <c r="D70" s="35"/>
      <c r="E70" s="23" t="s">
        <v>71</v>
      </c>
      <c r="F70" s="14">
        <f t="shared" si="6"/>
        <v>1.6666666666666667</v>
      </c>
      <c r="G70" s="14">
        <v>2</v>
      </c>
      <c r="H70" s="14">
        <v>5</v>
      </c>
      <c r="I70" s="16">
        <v>2.5</v>
      </c>
      <c r="J70" s="17">
        <f t="shared" si="7"/>
        <v>5</v>
      </c>
      <c r="K70" s="16">
        <v>4.5999999999999996</v>
      </c>
      <c r="L70" s="57">
        <f t="shared" si="10"/>
        <v>9.1999999999999993</v>
      </c>
      <c r="M70" s="6" t="s">
        <v>9</v>
      </c>
      <c r="N70" s="6"/>
      <c r="O70" s="6"/>
      <c r="P70" s="6"/>
      <c r="Q70" s="6"/>
      <c r="AK70" s="76">
        <f t="shared" si="8"/>
        <v>3.55</v>
      </c>
      <c r="AL70" s="76">
        <f t="shared" si="9"/>
        <v>7.1</v>
      </c>
    </row>
    <row r="71" spans="1:38" s="8" customFormat="1" ht="27.95" customHeight="1" thickBot="1" x14ac:dyDescent="0.25">
      <c r="A71" s="21">
        <v>69</v>
      </c>
      <c r="B71" s="22" t="s">
        <v>124</v>
      </c>
      <c r="C71" s="23" t="s">
        <v>125</v>
      </c>
      <c r="D71" s="52" t="s">
        <v>309</v>
      </c>
      <c r="E71" s="23" t="s">
        <v>96</v>
      </c>
      <c r="F71" s="14">
        <f t="shared" si="6"/>
        <v>7.666666666666667</v>
      </c>
      <c r="G71" s="14">
        <v>9</v>
      </c>
      <c r="H71" s="14">
        <v>23</v>
      </c>
      <c r="I71" s="16">
        <v>10.25</v>
      </c>
      <c r="J71" s="17">
        <f t="shared" si="7"/>
        <v>92.25</v>
      </c>
      <c r="K71" s="16">
        <v>14</v>
      </c>
      <c r="L71" s="57">
        <f t="shared" si="10"/>
        <v>126</v>
      </c>
      <c r="M71" s="6" t="s">
        <v>6</v>
      </c>
      <c r="N71" s="6" t="s">
        <v>7</v>
      </c>
      <c r="O71" s="6"/>
      <c r="P71" s="6"/>
      <c r="Q71" s="6"/>
      <c r="AK71" s="76">
        <f t="shared" si="8"/>
        <v>12.125</v>
      </c>
      <c r="AL71" s="76">
        <f t="shared" si="9"/>
        <v>109.125</v>
      </c>
    </row>
    <row r="72" spans="1:38" s="8" customFormat="1" ht="27.95" customHeight="1" thickBot="1" x14ac:dyDescent="0.25">
      <c r="A72" s="21">
        <v>70</v>
      </c>
      <c r="B72" s="22" t="s">
        <v>126</v>
      </c>
      <c r="C72" s="23" t="s">
        <v>125</v>
      </c>
      <c r="D72" s="52" t="s">
        <v>309</v>
      </c>
      <c r="E72" s="23" t="s">
        <v>96</v>
      </c>
      <c r="F72" s="14">
        <f t="shared" si="6"/>
        <v>3.3333333333333335</v>
      </c>
      <c r="G72" s="14">
        <v>4</v>
      </c>
      <c r="H72" s="14">
        <v>10</v>
      </c>
      <c r="I72" s="16">
        <v>21.875</v>
      </c>
      <c r="J72" s="17">
        <f t="shared" si="7"/>
        <v>87.5</v>
      </c>
      <c r="K72" s="16">
        <v>20</v>
      </c>
      <c r="L72" s="57">
        <f t="shared" si="10"/>
        <v>80</v>
      </c>
      <c r="M72" s="6"/>
      <c r="N72" s="6"/>
      <c r="O72" s="6"/>
      <c r="P72" s="6"/>
      <c r="Q72" s="6"/>
      <c r="AK72" s="76">
        <f t="shared" si="8"/>
        <v>20.9375</v>
      </c>
      <c r="AL72" s="76">
        <f t="shared" si="9"/>
        <v>83.75</v>
      </c>
    </row>
    <row r="73" spans="1:38" s="8" customFormat="1" ht="27.95" customHeight="1" thickBot="1" x14ac:dyDescent="0.25">
      <c r="A73" s="21">
        <v>71</v>
      </c>
      <c r="B73" s="22" t="s">
        <v>127</v>
      </c>
      <c r="C73" s="23" t="s">
        <v>78</v>
      </c>
      <c r="D73" s="35"/>
      <c r="E73" s="23" t="s">
        <v>67</v>
      </c>
      <c r="F73" s="14">
        <f t="shared" si="6"/>
        <v>26</v>
      </c>
      <c r="G73" s="14">
        <v>28</v>
      </c>
      <c r="H73" s="14">
        <v>78</v>
      </c>
      <c r="I73" s="16">
        <v>3.44</v>
      </c>
      <c r="J73" s="17">
        <f t="shared" si="7"/>
        <v>96.32</v>
      </c>
      <c r="K73" s="16">
        <v>3.6</v>
      </c>
      <c r="L73" s="57">
        <f t="shared" si="10"/>
        <v>100.8</v>
      </c>
      <c r="M73" s="6" t="s">
        <v>48</v>
      </c>
      <c r="N73" s="6" t="s">
        <v>49</v>
      </c>
      <c r="O73" s="6"/>
      <c r="P73" s="6"/>
      <c r="Q73" s="6"/>
      <c r="AK73" s="76">
        <f t="shared" si="8"/>
        <v>3.52</v>
      </c>
      <c r="AL73" s="76">
        <f t="shared" si="9"/>
        <v>98.56</v>
      </c>
    </row>
    <row r="74" spans="1:38" s="8" customFormat="1" ht="27.95" customHeight="1" thickBot="1" x14ac:dyDescent="0.25">
      <c r="A74" s="21">
        <v>72</v>
      </c>
      <c r="B74" s="22" t="s">
        <v>128</v>
      </c>
      <c r="C74" s="23" t="s">
        <v>78</v>
      </c>
      <c r="D74" s="35"/>
      <c r="E74" s="23" t="s">
        <v>67</v>
      </c>
      <c r="F74" s="14">
        <f t="shared" si="6"/>
        <v>21</v>
      </c>
      <c r="G74" s="14">
        <v>23</v>
      </c>
      <c r="H74" s="14">
        <v>63</v>
      </c>
      <c r="I74" s="16">
        <v>3.44</v>
      </c>
      <c r="J74" s="17">
        <f t="shared" si="7"/>
        <v>79.12</v>
      </c>
      <c r="K74" s="16">
        <v>3.6</v>
      </c>
      <c r="L74" s="57">
        <f t="shared" si="10"/>
        <v>82.8</v>
      </c>
      <c r="M74" s="6"/>
      <c r="N74" s="6"/>
      <c r="O74" s="6"/>
      <c r="P74" s="6"/>
      <c r="Q74" s="6"/>
      <c r="AK74" s="76">
        <f t="shared" si="8"/>
        <v>3.52</v>
      </c>
      <c r="AL74" s="76">
        <f t="shared" si="9"/>
        <v>80.959999999999994</v>
      </c>
    </row>
    <row r="75" spans="1:38" s="8" customFormat="1" ht="27.95" customHeight="1" thickBot="1" x14ac:dyDescent="0.25">
      <c r="A75" s="21">
        <v>73</v>
      </c>
      <c r="B75" s="22" t="s">
        <v>129</v>
      </c>
      <c r="C75" s="23" t="s">
        <v>75</v>
      </c>
      <c r="D75" s="35"/>
      <c r="E75" s="23" t="s">
        <v>67</v>
      </c>
      <c r="F75" s="14">
        <f t="shared" si="6"/>
        <v>95.333333333333329</v>
      </c>
      <c r="G75" s="14">
        <v>96</v>
      </c>
      <c r="H75" s="14">
        <v>286</v>
      </c>
      <c r="I75" s="16">
        <v>3.44</v>
      </c>
      <c r="J75" s="17">
        <f t="shared" si="7"/>
        <v>330.24</v>
      </c>
      <c r="K75" s="16">
        <v>3.6</v>
      </c>
      <c r="L75" s="57">
        <f t="shared" si="10"/>
        <v>345.6</v>
      </c>
      <c r="M75" s="6" t="s">
        <v>15</v>
      </c>
      <c r="N75" s="6" t="s">
        <v>54</v>
      </c>
      <c r="O75" s="6" t="s">
        <v>55</v>
      </c>
      <c r="P75" s="6"/>
      <c r="Q75" s="6"/>
      <c r="AK75" s="76">
        <f t="shared" si="8"/>
        <v>3.52</v>
      </c>
      <c r="AL75" s="76">
        <f t="shared" si="9"/>
        <v>337.92</v>
      </c>
    </row>
    <row r="76" spans="1:38" s="8" customFormat="1" ht="27.95" customHeight="1" thickBot="1" x14ac:dyDescent="0.25">
      <c r="A76" s="21">
        <v>74</v>
      </c>
      <c r="B76" s="22" t="s">
        <v>130</v>
      </c>
      <c r="C76" s="23" t="s">
        <v>75</v>
      </c>
      <c r="D76" s="35"/>
      <c r="E76" s="23" t="s">
        <v>67</v>
      </c>
      <c r="F76" s="14">
        <f t="shared" si="6"/>
        <v>59.333333333333336</v>
      </c>
      <c r="G76" s="14">
        <v>60</v>
      </c>
      <c r="H76" s="14">
        <v>178</v>
      </c>
      <c r="I76" s="16">
        <v>3.44</v>
      </c>
      <c r="J76" s="17">
        <f t="shared" si="7"/>
        <v>206.4</v>
      </c>
      <c r="K76" s="16">
        <v>3.6</v>
      </c>
      <c r="L76" s="57">
        <f t="shared" si="10"/>
        <v>216</v>
      </c>
      <c r="M76" s="6"/>
      <c r="N76" s="6"/>
      <c r="O76" s="6"/>
      <c r="P76" s="6"/>
      <c r="Q76" s="6"/>
      <c r="AK76" s="76">
        <f t="shared" si="8"/>
        <v>3.52</v>
      </c>
      <c r="AL76" s="76">
        <f t="shared" si="9"/>
        <v>211.2</v>
      </c>
    </row>
    <row r="77" spans="1:38" s="8" customFormat="1" ht="27.95" customHeight="1" thickBot="1" x14ac:dyDescent="0.25">
      <c r="A77" s="21">
        <v>75</v>
      </c>
      <c r="B77" s="22" t="s">
        <v>280</v>
      </c>
      <c r="C77" s="23" t="s">
        <v>131</v>
      </c>
      <c r="D77" s="35"/>
      <c r="E77" s="23" t="s">
        <v>132</v>
      </c>
      <c r="F77" s="14">
        <f t="shared" si="6"/>
        <v>78.666666666666671</v>
      </c>
      <c r="G77" s="14">
        <v>79</v>
      </c>
      <c r="H77" s="14">
        <v>236</v>
      </c>
      <c r="I77" s="16">
        <v>3.35</v>
      </c>
      <c r="J77" s="17">
        <f t="shared" si="7"/>
        <v>264.65000000000003</v>
      </c>
      <c r="K77" s="16">
        <v>3.8</v>
      </c>
      <c r="L77" s="57">
        <f t="shared" si="10"/>
        <v>300.2</v>
      </c>
      <c r="M77" s="6" t="s">
        <v>59</v>
      </c>
      <c r="N77" s="6"/>
      <c r="O77" s="6"/>
      <c r="P77" s="6"/>
      <c r="Q77" s="6"/>
      <c r="AK77" s="76">
        <f t="shared" si="8"/>
        <v>3.5750000000000002</v>
      </c>
      <c r="AL77" s="76">
        <f t="shared" si="9"/>
        <v>282.42500000000001</v>
      </c>
    </row>
    <row r="78" spans="1:38" s="8" customFormat="1" ht="27.95" customHeight="1" thickBot="1" x14ac:dyDescent="0.25">
      <c r="A78" s="21">
        <v>76</v>
      </c>
      <c r="B78" s="22" t="s">
        <v>281</v>
      </c>
      <c r="C78" s="23" t="s">
        <v>133</v>
      </c>
      <c r="D78" s="35"/>
      <c r="E78" s="23" t="s">
        <v>132</v>
      </c>
      <c r="F78" s="14">
        <f t="shared" si="6"/>
        <v>14.666666666666666</v>
      </c>
      <c r="G78" s="14">
        <v>15</v>
      </c>
      <c r="H78" s="14">
        <v>44</v>
      </c>
      <c r="I78" s="16">
        <v>3.35</v>
      </c>
      <c r="J78" s="17">
        <f t="shared" si="7"/>
        <v>50.25</v>
      </c>
      <c r="K78" s="16">
        <v>3.8</v>
      </c>
      <c r="L78" s="57">
        <f t="shared" si="10"/>
        <v>57</v>
      </c>
      <c r="M78" s="6"/>
      <c r="N78" s="6"/>
      <c r="O78" s="6"/>
      <c r="P78" s="6"/>
      <c r="Q78" s="6"/>
      <c r="AK78" s="76">
        <f t="shared" si="8"/>
        <v>3.5750000000000002</v>
      </c>
      <c r="AL78" s="76">
        <f t="shared" si="9"/>
        <v>53.625</v>
      </c>
    </row>
    <row r="79" spans="1:38" s="8" customFormat="1" ht="27.95" customHeight="1" thickBot="1" x14ac:dyDescent="0.25">
      <c r="A79" s="21">
        <v>77</v>
      </c>
      <c r="B79" s="22" t="s">
        <v>282</v>
      </c>
      <c r="C79" s="23" t="s">
        <v>134</v>
      </c>
      <c r="D79" s="35"/>
      <c r="E79" s="23" t="s">
        <v>132</v>
      </c>
      <c r="F79" s="14">
        <f t="shared" si="6"/>
        <v>8.6666666666666661</v>
      </c>
      <c r="G79" s="14">
        <v>9</v>
      </c>
      <c r="H79" s="14">
        <v>26</v>
      </c>
      <c r="I79" s="16">
        <v>3.35</v>
      </c>
      <c r="J79" s="17">
        <f t="shared" si="7"/>
        <v>30.150000000000002</v>
      </c>
      <c r="K79" s="16">
        <v>3.8</v>
      </c>
      <c r="L79" s="57">
        <f t="shared" si="10"/>
        <v>34.199999999999996</v>
      </c>
      <c r="M79" s="6"/>
      <c r="N79" s="6"/>
      <c r="O79" s="6"/>
      <c r="P79" s="6"/>
      <c r="Q79" s="6"/>
      <c r="AK79" s="76">
        <f t="shared" si="8"/>
        <v>3.5750000000000002</v>
      </c>
      <c r="AL79" s="76">
        <f t="shared" si="9"/>
        <v>32.175000000000004</v>
      </c>
    </row>
    <row r="80" spans="1:38" s="8" customFormat="1" ht="27.95" customHeight="1" thickBot="1" x14ac:dyDescent="0.25">
      <c r="A80" s="21">
        <v>78</v>
      </c>
      <c r="B80" s="22" t="s">
        <v>283</v>
      </c>
      <c r="C80" s="23" t="s">
        <v>135</v>
      </c>
      <c r="D80" s="35"/>
      <c r="E80" s="23" t="s">
        <v>132</v>
      </c>
      <c r="F80" s="14">
        <f t="shared" si="6"/>
        <v>4.333333333333333</v>
      </c>
      <c r="G80" s="14">
        <v>5</v>
      </c>
      <c r="H80" s="14">
        <v>13</v>
      </c>
      <c r="I80" s="16">
        <v>3.35</v>
      </c>
      <c r="J80" s="17">
        <f t="shared" si="7"/>
        <v>16.75</v>
      </c>
      <c r="K80" s="16">
        <v>3.8</v>
      </c>
      <c r="L80" s="57">
        <f t="shared" si="10"/>
        <v>19</v>
      </c>
      <c r="M80" s="6"/>
      <c r="N80" s="6"/>
      <c r="O80" s="6"/>
      <c r="P80" s="6"/>
      <c r="Q80" s="6"/>
      <c r="AK80" s="76">
        <f t="shared" si="8"/>
        <v>3.5750000000000002</v>
      </c>
      <c r="AL80" s="76">
        <f t="shared" si="9"/>
        <v>17.875</v>
      </c>
    </row>
    <row r="81" spans="1:44" ht="27.95" customHeight="1" thickBot="1" x14ac:dyDescent="0.25">
      <c r="A81" s="21">
        <v>79</v>
      </c>
      <c r="B81" s="22" t="s">
        <v>284</v>
      </c>
      <c r="C81" s="23" t="s">
        <v>136</v>
      </c>
      <c r="D81" s="35"/>
      <c r="E81" s="23" t="s">
        <v>132</v>
      </c>
      <c r="F81" s="14">
        <f t="shared" si="6"/>
        <v>20.333333333333332</v>
      </c>
      <c r="G81" s="14">
        <v>21</v>
      </c>
      <c r="H81" s="14">
        <v>61</v>
      </c>
      <c r="I81" s="16">
        <v>3.35</v>
      </c>
      <c r="J81" s="17">
        <f t="shared" si="7"/>
        <v>70.350000000000009</v>
      </c>
      <c r="K81" s="16">
        <v>3.8</v>
      </c>
      <c r="L81" s="57">
        <f t="shared" si="10"/>
        <v>79.8</v>
      </c>
      <c r="AK81" s="76">
        <f t="shared" si="8"/>
        <v>3.5750000000000002</v>
      </c>
      <c r="AL81" s="76">
        <f t="shared" si="9"/>
        <v>75.075000000000003</v>
      </c>
    </row>
    <row r="82" spans="1:44" ht="27.95" customHeight="1" thickBot="1" x14ac:dyDescent="0.25">
      <c r="A82" s="21">
        <v>80</v>
      </c>
      <c r="B82" s="22" t="s">
        <v>285</v>
      </c>
      <c r="C82" s="23" t="s">
        <v>137</v>
      </c>
      <c r="D82" s="52" t="s">
        <v>310</v>
      </c>
      <c r="E82" s="23" t="s">
        <v>89</v>
      </c>
      <c r="F82" s="14">
        <f t="shared" si="6"/>
        <v>24</v>
      </c>
      <c r="G82" s="14">
        <v>30</v>
      </c>
      <c r="H82" s="14">
        <v>72</v>
      </c>
      <c r="I82" s="16">
        <v>2.25</v>
      </c>
      <c r="J82" s="17">
        <f t="shared" si="7"/>
        <v>67.5</v>
      </c>
      <c r="K82" s="16">
        <v>4.5999999999999996</v>
      </c>
      <c r="L82" s="57">
        <f t="shared" si="10"/>
        <v>138</v>
      </c>
      <c r="M82" s="6" t="s">
        <v>51</v>
      </c>
      <c r="AK82" s="76">
        <f t="shared" si="8"/>
        <v>3.4249999999999998</v>
      </c>
      <c r="AL82" s="76">
        <f t="shared" si="9"/>
        <v>102.75</v>
      </c>
    </row>
    <row r="83" spans="1:44" ht="27.95" customHeight="1" thickBot="1" x14ac:dyDescent="0.25">
      <c r="A83" s="21">
        <v>81</v>
      </c>
      <c r="B83" s="22" t="s">
        <v>286</v>
      </c>
      <c r="C83" s="23" t="s">
        <v>138</v>
      </c>
      <c r="D83" s="52" t="s">
        <v>310</v>
      </c>
      <c r="E83" s="23" t="s">
        <v>89</v>
      </c>
      <c r="F83" s="14">
        <f t="shared" si="6"/>
        <v>26</v>
      </c>
      <c r="G83" s="14">
        <v>30</v>
      </c>
      <c r="H83" s="14">
        <v>78</v>
      </c>
      <c r="I83" s="16">
        <v>2.25</v>
      </c>
      <c r="J83" s="17">
        <f t="shared" si="7"/>
        <v>67.5</v>
      </c>
      <c r="K83" s="16">
        <v>4.5999999999999996</v>
      </c>
      <c r="L83" s="57">
        <f t="shared" si="10"/>
        <v>138</v>
      </c>
      <c r="M83" s="6" t="s">
        <v>51</v>
      </c>
      <c r="AK83" s="76">
        <f t="shared" si="8"/>
        <v>3.4249999999999998</v>
      </c>
      <c r="AL83" s="76">
        <f t="shared" si="9"/>
        <v>102.75</v>
      </c>
    </row>
    <row r="84" spans="1:44" s="11" customFormat="1" ht="27.95" customHeight="1" thickBot="1" x14ac:dyDescent="0.25">
      <c r="A84" s="21">
        <v>82</v>
      </c>
      <c r="B84" s="22" t="s">
        <v>287</v>
      </c>
      <c r="C84" s="23" t="s">
        <v>139</v>
      </c>
      <c r="D84" s="52" t="s">
        <v>310</v>
      </c>
      <c r="E84" s="23" t="s">
        <v>89</v>
      </c>
      <c r="F84" s="14">
        <f t="shared" si="6"/>
        <v>166.33333333333334</v>
      </c>
      <c r="G84" s="14">
        <v>180</v>
      </c>
      <c r="H84" s="14">
        <v>499</v>
      </c>
      <c r="I84" s="16">
        <v>2.25</v>
      </c>
      <c r="J84" s="17">
        <f t="shared" si="7"/>
        <v>405</v>
      </c>
      <c r="K84" s="16">
        <v>4.5999999999999996</v>
      </c>
      <c r="L84" s="57">
        <f t="shared" si="10"/>
        <v>827.99999999999989</v>
      </c>
      <c r="M84" s="9" t="s">
        <v>8</v>
      </c>
      <c r="N84" s="6"/>
      <c r="O84" s="6"/>
      <c r="P84" s="6"/>
      <c r="Q84" s="6"/>
      <c r="R84" s="6"/>
      <c r="S84" s="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76">
        <f t="shared" si="8"/>
        <v>3.4249999999999998</v>
      </c>
      <c r="AL84" s="76">
        <f t="shared" si="9"/>
        <v>616.5</v>
      </c>
      <c r="AM84" s="10"/>
      <c r="AN84" s="10"/>
      <c r="AO84" s="10"/>
      <c r="AP84" s="10"/>
      <c r="AQ84" s="10"/>
      <c r="AR84" s="10"/>
    </row>
    <row r="85" spans="1:44" s="11" customFormat="1" ht="27.95" customHeight="1" thickBot="1" x14ac:dyDescent="0.25">
      <c r="A85" s="21">
        <v>83</v>
      </c>
      <c r="B85" s="22" t="s">
        <v>288</v>
      </c>
      <c r="C85" s="23" t="s">
        <v>140</v>
      </c>
      <c r="D85" s="52" t="s">
        <v>310</v>
      </c>
      <c r="E85" s="23" t="s">
        <v>89</v>
      </c>
      <c r="F85" s="14">
        <f t="shared" si="6"/>
        <v>24.333333333333332</v>
      </c>
      <c r="G85" s="14">
        <v>30</v>
      </c>
      <c r="H85" s="14">
        <v>73</v>
      </c>
      <c r="I85" s="16">
        <v>2.25</v>
      </c>
      <c r="J85" s="17">
        <f t="shared" si="7"/>
        <v>67.5</v>
      </c>
      <c r="K85" s="16">
        <v>4.5999999999999996</v>
      </c>
      <c r="L85" s="57">
        <f t="shared" si="10"/>
        <v>138</v>
      </c>
      <c r="M85" s="6"/>
      <c r="N85" s="6"/>
      <c r="O85" s="6"/>
      <c r="P85" s="6"/>
      <c r="Q85" s="6"/>
      <c r="R85" s="6"/>
      <c r="S85" s="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76">
        <f t="shared" si="8"/>
        <v>3.4249999999999998</v>
      </c>
      <c r="AL85" s="76">
        <f t="shared" si="9"/>
        <v>102.75</v>
      </c>
      <c r="AM85" s="10"/>
      <c r="AN85" s="10"/>
      <c r="AO85" s="10"/>
      <c r="AP85" s="10"/>
      <c r="AQ85" s="10"/>
      <c r="AR85" s="10"/>
    </row>
    <row r="86" spans="1:44" ht="27.95" customHeight="1" thickBot="1" x14ac:dyDescent="0.25">
      <c r="A86" s="21">
        <v>84</v>
      </c>
      <c r="B86" s="22" t="s">
        <v>289</v>
      </c>
      <c r="C86" s="23" t="s">
        <v>141</v>
      </c>
      <c r="D86" s="52" t="s">
        <v>310</v>
      </c>
      <c r="E86" s="23" t="s">
        <v>89</v>
      </c>
      <c r="F86" s="14">
        <f t="shared" si="6"/>
        <v>36.333333333333336</v>
      </c>
      <c r="G86" s="14">
        <v>40</v>
      </c>
      <c r="H86" s="14">
        <v>109</v>
      </c>
      <c r="I86" s="16">
        <v>2.25</v>
      </c>
      <c r="J86" s="17">
        <f t="shared" si="7"/>
        <v>90</v>
      </c>
      <c r="K86" s="16">
        <v>4.5999999999999996</v>
      </c>
      <c r="L86" s="57">
        <f t="shared" si="10"/>
        <v>184</v>
      </c>
      <c r="AK86" s="76">
        <f t="shared" si="8"/>
        <v>3.4249999999999998</v>
      </c>
      <c r="AL86" s="76">
        <f t="shared" si="9"/>
        <v>137</v>
      </c>
    </row>
    <row r="87" spans="1:44" ht="27.95" customHeight="1" thickBot="1" x14ac:dyDescent="0.25">
      <c r="A87" s="21">
        <v>85</v>
      </c>
      <c r="B87" s="22" t="s">
        <v>142</v>
      </c>
      <c r="C87" s="23" t="s">
        <v>143</v>
      </c>
      <c r="D87" s="52" t="s">
        <v>311</v>
      </c>
      <c r="E87" s="23" t="s">
        <v>144</v>
      </c>
      <c r="F87" s="14">
        <f t="shared" si="6"/>
        <v>66</v>
      </c>
      <c r="G87" s="14">
        <v>70</v>
      </c>
      <c r="H87" s="14">
        <v>198</v>
      </c>
      <c r="I87" s="16">
        <v>0.9</v>
      </c>
      <c r="J87" s="17">
        <f t="shared" si="7"/>
        <v>63</v>
      </c>
      <c r="K87" s="16">
        <v>1.4</v>
      </c>
      <c r="L87" s="57">
        <f t="shared" si="10"/>
        <v>98</v>
      </c>
      <c r="AK87" s="76">
        <f t="shared" si="8"/>
        <v>1.1499999999999999</v>
      </c>
      <c r="AL87" s="76">
        <f t="shared" si="9"/>
        <v>80.5</v>
      </c>
    </row>
    <row r="88" spans="1:44" ht="27.95" customHeight="1" thickBot="1" x14ac:dyDescent="0.25">
      <c r="A88" s="21">
        <v>86</v>
      </c>
      <c r="B88" s="22" t="s">
        <v>145</v>
      </c>
      <c r="C88" s="23" t="s">
        <v>143</v>
      </c>
      <c r="D88" s="52" t="s">
        <v>311</v>
      </c>
      <c r="E88" s="23" t="s">
        <v>144</v>
      </c>
      <c r="F88" s="14">
        <f t="shared" si="6"/>
        <v>59.333333333333336</v>
      </c>
      <c r="G88" s="14">
        <v>60</v>
      </c>
      <c r="H88" s="14">
        <v>178</v>
      </c>
      <c r="I88" s="16">
        <v>3.23</v>
      </c>
      <c r="J88" s="17">
        <f t="shared" si="7"/>
        <v>193.8</v>
      </c>
      <c r="K88" s="16">
        <v>4</v>
      </c>
      <c r="L88" s="57">
        <f t="shared" si="10"/>
        <v>240</v>
      </c>
      <c r="AK88" s="76">
        <f t="shared" si="8"/>
        <v>3.6150000000000002</v>
      </c>
      <c r="AL88" s="76">
        <f t="shared" si="9"/>
        <v>216.9</v>
      </c>
    </row>
    <row r="89" spans="1:44" ht="27.95" customHeight="1" thickBot="1" x14ac:dyDescent="0.25">
      <c r="A89" s="21">
        <v>87</v>
      </c>
      <c r="B89" s="22" t="s">
        <v>303</v>
      </c>
      <c r="C89" s="23" t="s">
        <v>304</v>
      </c>
      <c r="D89" s="35"/>
      <c r="E89" s="27" t="s">
        <v>71</v>
      </c>
      <c r="F89" s="14">
        <f t="shared" si="6"/>
        <v>18.666666666666668</v>
      </c>
      <c r="G89" s="14">
        <v>19</v>
      </c>
      <c r="H89" s="14">
        <v>56</v>
      </c>
      <c r="I89" s="16">
        <v>1.08</v>
      </c>
      <c r="J89" s="17">
        <f t="shared" si="7"/>
        <v>20.520000000000003</v>
      </c>
      <c r="K89" s="18">
        <v>1</v>
      </c>
      <c r="L89" s="57">
        <f t="shared" si="10"/>
        <v>19</v>
      </c>
      <c r="M89" s="10"/>
      <c r="N89" s="10"/>
      <c r="O89" s="10"/>
      <c r="P89" s="10"/>
      <c r="Q89" s="10"/>
      <c r="R89" s="10"/>
      <c r="S89" s="10"/>
      <c r="AK89" s="76">
        <f t="shared" si="8"/>
        <v>1.04</v>
      </c>
      <c r="AL89" s="76">
        <f t="shared" si="9"/>
        <v>19.760000000000002</v>
      </c>
    </row>
    <row r="90" spans="1:44" ht="27.95" customHeight="1" thickBot="1" x14ac:dyDescent="0.25">
      <c r="A90" s="21">
        <v>88</v>
      </c>
      <c r="B90" s="25" t="s">
        <v>146</v>
      </c>
      <c r="C90" s="27" t="s">
        <v>147</v>
      </c>
      <c r="D90" s="33"/>
      <c r="E90" s="27" t="s">
        <v>148</v>
      </c>
      <c r="F90" s="14">
        <f t="shared" si="6"/>
        <v>0.33333333333333331</v>
      </c>
      <c r="G90" s="14">
        <v>1</v>
      </c>
      <c r="H90" s="14">
        <v>1</v>
      </c>
      <c r="I90" s="16">
        <v>2.5150000000000001</v>
      </c>
      <c r="J90" s="17">
        <f t="shared" si="7"/>
        <v>2.5150000000000001</v>
      </c>
      <c r="K90" s="18">
        <v>2.5</v>
      </c>
      <c r="L90" s="57">
        <f t="shared" si="10"/>
        <v>2.5</v>
      </c>
      <c r="M90" s="10"/>
      <c r="N90" s="10"/>
      <c r="O90" s="10"/>
      <c r="P90" s="10"/>
      <c r="Q90" s="10"/>
      <c r="R90" s="10"/>
      <c r="S90" s="10"/>
      <c r="AK90" s="76">
        <f t="shared" si="8"/>
        <v>2.5075000000000003</v>
      </c>
      <c r="AL90" s="76">
        <f t="shared" si="9"/>
        <v>2.5075000000000003</v>
      </c>
    </row>
    <row r="91" spans="1:44" ht="27.95" customHeight="1" thickBot="1" x14ac:dyDescent="0.25">
      <c r="A91" s="21">
        <v>89</v>
      </c>
      <c r="B91" s="25" t="s">
        <v>380</v>
      </c>
      <c r="C91" s="27" t="s">
        <v>381</v>
      </c>
      <c r="D91" s="33"/>
      <c r="E91" s="27" t="s">
        <v>148</v>
      </c>
      <c r="F91" s="14">
        <v>3</v>
      </c>
      <c r="G91" s="14">
        <v>3</v>
      </c>
      <c r="H91" s="14"/>
      <c r="I91" s="18">
        <v>3.5</v>
      </c>
      <c r="J91" s="17">
        <f t="shared" si="7"/>
        <v>10.5</v>
      </c>
      <c r="K91" s="16">
        <v>3.5</v>
      </c>
      <c r="L91" s="57">
        <f t="shared" si="10"/>
        <v>10.5</v>
      </c>
      <c r="M91" s="10"/>
      <c r="N91" s="10"/>
      <c r="O91" s="10"/>
      <c r="P91" s="10"/>
      <c r="Q91" s="10"/>
      <c r="R91" s="10"/>
      <c r="S91" s="10"/>
      <c r="AK91" s="76">
        <f t="shared" si="8"/>
        <v>3.5</v>
      </c>
      <c r="AL91" s="76">
        <f t="shared" si="9"/>
        <v>10.5</v>
      </c>
    </row>
    <row r="92" spans="1:44" ht="27.95" customHeight="1" thickBot="1" x14ac:dyDescent="0.25">
      <c r="A92" s="21">
        <v>90</v>
      </c>
      <c r="B92" s="22" t="s">
        <v>149</v>
      </c>
      <c r="C92" s="23"/>
      <c r="D92" s="35"/>
      <c r="E92" s="23" t="s">
        <v>67</v>
      </c>
      <c r="F92" s="14">
        <f t="shared" si="6"/>
        <v>168.66666666666666</v>
      </c>
      <c r="G92" s="14">
        <v>180</v>
      </c>
      <c r="H92" s="14">
        <v>506</v>
      </c>
      <c r="I92" s="16">
        <v>0.3</v>
      </c>
      <c r="J92" s="17">
        <f t="shared" si="7"/>
        <v>54</v>
      </c>
      <c r="K92" s="16">
        <v>0.5</v>
      </c>
      <c r="L92" s="57">
        <f t="shared" si="10"/>
        <v>90</v>
      </c>
      <c r="M92" s="6" t="s">
        <v>29</v>
      </c>
      <c r="N92" s="6" t="s">
        <v>30</v>
      </c>
      <c r="AK92" s="76">
        <f t="shared" si="8"/>
        <v>0.4</v>
      </c>
      <c r="AL92" s="76">
        <f t="shared" si="9"/>
        <v>72</v>
      </c>
    </row>
    <row r="93" spans="1:44" s="11" customFormat="1" ht="27.95" customHeight="1" thickBot="1" x14ac:dyDescent="0.25">
      <c r="A93" s="21">
        <v>91</v>
      </c>
      <c r="B93" s="22" t="s">
        <v>150</v>
      </c>
      <c r="C93" s="23" t="s">
        <v>151</v>
      </c>
      <c r="D93" s="35"/>
      <c r="E93" s="23" t="s">
        <v>152</v>
      </c>
      <c r="F93" s="14">
        <f t="shared" si="6"/>
        <v>36.333333333333336</v>
      </c>
      <c r="G93" s="14">
        <v>40</v>
      </c>
      <c r="H93" s="14">
        <v>109</v>
      </c>
      <c r="I93" s="16">
        <v>0.92500000000000004</v>
      </c>
      <c r="J93" s="17">
        <f t="shared" si="7"/>
        <v>37</v>
      </c>
      <c r="K93" s="16">
        <v>2.7</v>
      </c>
      <c r="L93" s="57">
        <f t="shared" si="10"/>
        <v>108</v>
      </c>
      <c r="M93" s="6" t="s">
        <v>58</v>
      </c>
      <c r="N93" s="6"/>
      <c r="O93" s="6"/>
      <c r="P93" s="6"/>
      <c r="Q93" s="6"/>
      <c r="R93" s="6"/>
      <c r="S93" s="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76">
        <f t="shared" si="8"/>
        <v>1.8125</v>
      </c>
      <c r="AL93" s="76">
        <f t="shared" si="9"/>
        <v>72.5</v>
      </c>
      <c r="AM93" s="10"/>
      <c r="AN93" s="10"/>
      <c r="AO93" s="10"/>
      <c r="AP93" s="10"/>
      <c r="AQ93" s="10"/>
      <c r="AR93" s="10"/>
    </row>
    <row r="94" spans="1:44" s="11" customFormat="1" ht="27.95" customHeight="1" thickBot="1" x14ac:dyDescent="0.25">
      <c r="A94" s="21">
        <v>92</v>
      </c>
      <c r="B94" s="22" t="s">
        <v>153</v>
      </c>
      <c r="C94" s="24" t="s">
        <v>343</v>
      </c>
      <c r="D94" s="36"/>
      <c r="E94" s="23" t="s">
        <v>87</v>
      </c>
      <c r="F94" s="14">
        <f t="shared" si="6"/>
        <v>19.666666666666668</v>
      </c>
      <c r="G94" s="14">
        <v>25</v>
      </c>
      <c r="H94" s="14">
        <v>59</v>
      </c>
      <c r="I94" s="16">
        <v>3.5630000000000002</v>
      </c>
      <c r="J94" s="17">
        <f t="shared" si="7"/>
        <v>89.075000000000003</v>
      </c>
      <c r="K94" s="16">
        <v>1.3</v>
      </c>
      <c r="L94" s="57">
        <f t="shared" si="10"/>
        <v>32.5</v>
      </c>
      <c r="M94" s="6"/>
      <c r="N94" s="6"/>
      <c r="O94" s="6"/>
      <c r="P94" s="6"/>
      <c r="Q94" s="6"/>
      <c r="R94" s="6"/>
      <c r="S94" s="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76">
        <f t="shared" si="8"/>
        <v>2.4315000000000002</v>
      </c>
      <c r="AL94" s="76">
        <f t="shared" si="9"/>
        <v>60.787500000000009</v>
      </c>
      <c r="AM94" s="10"/>
      <c r="AN94" s="10"/>
      <c r="AO94" s="10"/>
      <c r="AP94" s="10"/>
      <c r="AQ94" s="10"/>
      <c r="AR94" s="10"/>
    </row>
    <row r="95" spans="1:44" ht="27.95" customHeight="1" thickBot="1" x14ac:dyDescent="0.25">
      <c r="A95" s="21">
        <v>93</v>
      </c>
      <c r="B95" s="22" t="s">
        <v>290</v>
      </c>
      <c r="C95" s="24" t="s">
        <v>154</v>
      </c>
      <c r="D95" s="36"/>
      <c r="E95" s="23" t="s">
        <v>67</v>
      </c>
      <c r="F95" s="14">
        <f t="shared" si="6"/>
        <v>23</v>
      </c>
      <c r="G95" s="14">
        <v>25</v>
      </c>
      <c r="H95" s="14">
        <v>69</v>
      </c>
      <c r="I95" s="16">
        <v>0.53600000000000003</v>
      </c>
      <c r="J95" s="17">
        <f t="shared" si="7"/>
        <v>13.4</v>
      </c>
      <c r="K95" s="16">
        <v>1.5</v>
      </c>
      <c r="L95" s="57">
        <f t="shared" si="10"/>
        <v>37.5</v>
      </c>
      <c r="AK95" s="76">
        <f t="shared" si="8"/>
        <v>1.018</v>
      </c>
      <c r="AL95" s="76">
        <f t="shared" si="9"/>
        <v>25.45</v>
      </c>
    </row>
    <row r="96" spans="1:44" ht="27.95" customHeight="1" thickBot="1" x14ac:dyDescent="0.25">
      <c r="A96" s="21">
        <v>94</v>
      </c>
      <c r="B96" s="22" t="s">
        <v>292</v>
      </c>
      <c r="C96" s="23" t="s">
        <v>156</v>
      </c>
      <c r="D96" s="35"/>
      <c r="E96" s="23" t="s">
        <v>67</v>
      </c>
      <c r="F96" s="14">
        <f t="shared" ref="F96:F140" si="11">SUM(H96/3)</f>
        <v>208</v>
      </c>
      <c r="G96" s="14">
        <v>210</v>
      </c>
      <c r="H96" s="14">
        <v>624</v>
      </c>
      <c r="I96" s="16">
        <v>0.14000000000000001</v>
      </c>
      <c r="J96" s="17">
        <f t="shared" si="7"/>
        <v>29.400000000000002</v>
      </c>
      <c r="K96" s="16">
        <v>0.28999999999999998</v>
      </c>
      <c r="L96" s="57">
        <f t="shared" si="10"/>
        <v>60.9</v>
      </c>
      <c r="AK96" s="76">
        <f t="shared" si="8"/>
        <v>0.215</v>
      </c>
      <c r="AL96" s="76">
        <f t="shared" si="9"/>
        <v>45.15</v>
      </c>
    </row>
    <row r="97" spans="1:38" s="8" customFormat="1" ht="27.95" customHeight="1" thickBot="1" x14ac:dyDescent="0.25">
      <c r="A97" s="21">
        <v>95</v>
      </c>
      <c r="B97" s="22" t="s">
        <v>291</v>
      </c>
      <c r="C97" s="23" t="s">
        <v>155</v>
      </c>
      <c r="D97" s="35"/>
      <c r="E97" s="23" t="s">
        <v>67</v>
      </c>
      <c r="F97" s="14">
        <f t="shared" si="11"/>
        <v>69</v>
      </c>
      <c r="G97" s="14">
        <v>70</v>
      </c>
      <c r="H97" s="14">
        <v>207</v>
      </c>
      <c r="I97" s="16">
        <v>0.14000000000000001</v>
      </c>
      <c r="J97" s="17">
        <f t="shared" si="7"/>
        <v>9.8000000000000007</v>
      </c>
      <c r="K97" s="16">
        <v>0.28999999999999998</v>
      </c>
      <c r="L97" s="57">
        <f t="shared" si="10"/>
        <v>20.299999999999997</v>
      </c>
      <c r="M97" s="6"/>
      <c r="N97" s="6"/>
      <c r="O97" s="6"/>
      <c r="P97" s="6"/>
      <c r="Q97" s="6"/>
      <c r="R97" s="6"/>
      <c r="S97" s="6"/>
      <c r="AK97" s="76">
        <f t="shared" si="8"/>
        <v>0.215</v>
      </c>
      <c r="AL97" s="76">
        <f t="shared" si="9"/>
        <v>15.049999999999999</v>
      </c>
    </row>
    <row r="98" spans="1:38" s="8" customFormat="1" ht="27.95" customHeight="1" thickBot="1" x14ac:dyDescent="0.25">
      <c r="A98" s="21">
        <v>96</v>
      </c>
      <c r="B98" s="22" t="s">
        <v>293</v>
      </c>
      <c r="C98" s="23" t="s">
        <v>157</v>
      </c>
      <c r="D98" s="38"/>
      <c r="E98" s="23" t="s">
        <v>67</v>
      </c>
      <c r="F98" s="14">
        <f t="shared" si="11"/>
        <v>2</v>
      </c>
      <c r="G98" s="14">
        <v>2</v>
      </c>
      <c r="H98" s="14">
        <v>6</v>
      </c>
      <c r="I98" s="16">
        <v>0.25</v>
      </c>
      <c r="J98" s="17">
        <f t="shared" si="7"/>
        <v>0.5</v>
      </c>
      <c r="K98" s="16">
        <v>0.3</v>
      </c>
      <c r="L98" s="57">
        <f t="shared" si="10"/>
        <v>0.6</v>
      </c>
      <c r="M98" s="6"/>
      <c r="N98" s="6"/>
      <c r="O98" s="6"/>
      <c r="P98" s="6"/>
      <c r="Q98" s="6"/>
      <c r="R98" s="6"/>
      <c r="S98" s="6"/>
      <c r="AK98" s="76">
        <f t="shared" si="8"/>
        <v>0.27500000000000002</v>
      </c>
      <c r="AL98" s="76">
        <f t="shared" si="9"/>
        <v>0.55000000000000004</v>
      </c>
    </row>
    <row r="99" spans="1:38" s="8" customFormat="1" ht="27.95" customHeight="1" thickBot="1" x14ac:dyDescent="0.25">
      <c r="A99" s="21">
        <v>97</v>
      </c>
      <c r="B99" s="22" t="s">
        <v>305</v>
      </c>
      <c r="C99" s="23" t="s">
        <v>306</v>
      </c>
      <c r="D99" s="52" t="s">
        <v>312</v>
      </c>
      <c r="E99" s="27" t="s">
        <v>67</v>
      </c>
      <c r="F99" s="14">
        <f t="shared" si="11"/>
        <v>182.66666666666666</v>
      </c>
      <c r="G99" s="14">
        <v>190</v>
      </c>
      <c r="H99" s="14">
        <v>548</v>
      </c>
      <c r="I99" s="16">
        <v>0.504</v>
      </c>
      <c r="J99" s="17">
        <f t="shared" si="7"/>
        <v>95.76</v>
      </c>
      <c r="K99" s="18">
        <v>4.2</v>
      </c>
      <c r="L99" s="57">
        <f t="shared" si="10"/>
        <v>798</v>
      </c>
      <c r="M99" s="10"/>
      <c r="N99" s="10"/>
      <c r="O99" s="10"/>
      <c r="P99" s="10"/>
      <c r="Q99" s="10"/>
      <c r="R99" s="10"/>
      <c r="S99" s="10"/>
      <c r="AK99" s="76">
        <f t="shared" si="8"/>
        <v>2.3520000000000003</v>
      </c>
      <c r="AL99" s="76">
        <f t="shared" si="9"/>
        <v>446.88000000000005</v>
      </c>
    </row>
    <row r="100" spans="1:38" s="8" customFormat="1" ht="27.95" customHeight="1" thickBot="1" x14ac:dyDescent="0.25">
      <c r="A100" s="21">
        <v>98</v>
      </c>
      <c r="B100" s="28" t="s">
        <v>327</v>
      </c>
      <c r="C100" s="23" t="s">
        <v>302</v>
      </c>
      <c r="D100" s="35"/>
      <c r="E100" s="27" t="s">
        <v>67</v>
      </c>
      <c r="F100" s="14">
        <f t="shared" si="11"/>
        <v>7.666666666666667</v>
      </c>
      <c r="G100" s="14">
        <v>8</v>
      </c>
      <c r="H100" s="14">
        <v>23</v>
      </c>
      <c r="I100" s="16">
        <v>0.85</v>
      </c>
      <c r="J100" s="17">
        <f t="shared" si="7"/>
        <v>6.8</v>
      </c>
      <c r="K100" s="18">
        <v>1</v>
      </c>
      <c r="L100" s="57">
        <f t="shared" si="10"/>
        <v>8</v>
      </c>
      <c r="M100" s="10"/>
      <c r="N100" s="10"/>
      <c r="O100" s="10"/>
      <c r="P100" s="10"/>
      <c r="Q100" s="10"/>
      <c r="R100" s="10"/>
      <c r="S100" s="10"/>
      <c r="AK100" s="76">
        <f t="shared" si="8"/>
        <v>0.92500000000000004</v>
      </c>
      <c r="AL100" s="76">
        <f t="shared" si="9"/>
        <v>7.4</v>
      </c>
    </row>
    <row r="101" spans="1:38" s="8" customFormat="1" ht="27.95" customHeight="1" thickBot="1" x14ac:dyDescent="0.25">
      <c r="A101" s="21">
        <v>99</v>
      </c>
      <c r="B101" s="22" t="s">
        <v>158</v>
      </c>
      <c r="C101" s="23" t="s">
        <v>159</v>
      </c>
      <c r="D101" s="35"/>
      <c r="E101" s="23" t="s">
        <v>67</v>
      </c>
      <c r="F101" s="14">
        <f t="shared" si="11"/>
        <v>2.6666666666666665</v>
      </c>
      <c r="G101" s="14">
        <v>3</v>
      </c>
      <c r="H101" s="14">
        <v>8</v>
      </c>
      <c r="I101" s="16">
        <v>9.6000000000000002E-2</v>
      </c>
      <c r="J101" s="17">
        <f t="shared" si="7"/>
        <v>0.28800000000000003</v>
      </c>
      <c r="K101" s="16">
        <v>0.18</v>
      </c>
      <c r="L101" s="57">
        <f t="shared" si="10"/>
        <v>0.54</v>
      </c>
      <c r="M101" s="6"/>
      <c r="N101" s="6"/>
      <c r="O101" s="6"/>
      <c r="P101" s="6"/>
      <c r="Q101" s="6"/>
      <c r="R101" s="6"/>
      <c r="S101" s="6"/>
      <c r="AK101" s="76">
        <f t="shared" si="8"/>
        <v>0.13800000000000001</v>
      </c>
      <c r="AL101" s="76">
        <f t="shared" si="9"/>
        <v>0.41400000000000003</v>
      </c>
    </row>
    <row r="102" spans="1:38" s="8" customFormat="1" ht="27.95" customHeight="1" thickBot="1" x14ac:dyDescent="0.25">
      <c r="A102" s="21">
        <v>100</v>
      </c>
      <c r="B102" s="22" t="s">
        <v>160</v>
      </c>
      <c r="C102" s="23" t="s">
        <v>344</v>
      </c>
      <c r="D102" s="52" t="s">
        <v>313</v>
      </c>
      <c r="E102" s="23" t="s">
        <v>161</v>
      </c>
      <c r="F102" s="14">
        <f t="shared" si="11"/>
        <v>162.66666666666666</v>
      </c>
      <c r="G102" s="14">
        <v>170</v>
      </c>
      <c r="H102" s="14">
        <v>488</v>
      </c>
      <c r="I102" s="16">
        <v>0.61399999999999999</v>
      </c>
      <c r="J102" s="17">
        <f t="shared" si="7"/>
        <v>104.38</v>
      </c>
      <c r="K102" s="16">
        <v>2.9</v>
      </c>
      <c r="L102" s="57">
        <f t="shared" si="10"/>
        <v>493</v>
      </c>
      <c r="M102" s="6"/>
      <c r="N102" s="6"/>
      <c r="O102" s="6"/>
      <c r="P102" s="6"/>
      <c r="Q102" s="6"/>
      <c r="R102" s="6"/>
      <c r="S102" s="6"/>
      <c r="AK102" s="76">
        <f t="shared" si="8"/>
        <v>1.7569999999999999</v>
      </c>
      <c r="AL102" s="76">
        <f t="shared" si="9"/>
        <v>298.69</v>
      </c>
    </row>
    <row r="103" spans="1:38" s="8" customFormat="1" ht="27.95" customHeight="1" thickBot="1" x14ac:dyDescent="0.25">
      <c r="A103" s="21">
        <v>101</v>
      </c>
      <c r="B103" s="22" t="s">
        <v>162</v>
      </c>
      <c r="C103" s="24" t="s">
        <v>163</v>
      </c>
      <c r="D103" s="36"/>
      <c r="E103" s="23" t="s">
        <v>161</v>
      </c>
      <c r="F103" s="14">
        <f t="shared" si="11"/>
        <v>11.333333333333334</v>
      </c>
      <c r="G103" s="14">
        <v>12</v>
      </c>
      <c r="H103" s="14">
        <v>34</v>
      </c>
      <c r="I103" s="16">
        <v>0.11</v>
      </c>
      <c r="J103" s="17">
        <f t="shared" si="7"/>
        <v>1.32</v>
      </c>
      <c r="K103" s="16">
        <v>2.9</v>
      </c>
      <c r="L103" s="57">
        <f t="shared" si="10"/>
        <v>34.799999999999997</v>
      </c>
      <c r="M103" s="6"/>
      <c r="N103" s="6"/>
      <c r="O103" s="6"/>
      <c r="P103" s="6"/>
      <c r="Q103" s="6"/>
      <c r="R103" s="6"/>
      <c r="S103" s="6"/>
      <c r="AK103" s="76">
        <f t="shared" si="8"/>
        <v>1.5049999999999999</v>
      </c>
      <c r="AL103" s="76">
        <f t="shared" si="9"/>
        <v>18.059999999999999</v>
      </c>
    </row>
    <row r="104" spans="1:38" s="8" customFormat="1" ht="27.95" customHeight="1" thickBot="1" x14ac:dyDescent="0.25">
      <c r="A104" s="21">
        <v>102</v>
      </c>
      <c r="B104" s="28" t="s">
        <v>164</v>
      </c>
      <c r="C104" s="24"/>
      <c r="D104" s="36"/>
      <c r="E104" s="23" t="s">
        <v>161</v>
      </c>
      <c r="F104" s="14">
        <f t="shared" si="11"/>
        <v>11</v>
      </c>
      <c r="G104" s="14">
        <v>11</v>
      </c>
      <c r="H104" s="14">
        <v>33</v>
      </c>
      <c r="I104" s="16">
        <v>0.255</v>
      </c>
      <c r="J104" s="17">
        <f t="shared" si="7"/>
        <v>2.8050000000000002</v>
      </c>
      <c r="K104" s="16">
        <v>2.9</v>
      </c>
      <c r="L104" s="57">
        <f t="shared" si="10"/>
        <v>31.9</v>
      </c>
      <c r="M104" s="6"/>
      <c r="N104" s="6"/>
      <c r="O104" s="6"/>
      <c r="P104" s="6"/>
      <c r="Q104" s="6"/>
      <c r="R104" s="6"/>
      <c r="S104" s="6"/>
      <c r="AK104" s="76">
        <f t="shared" si="8"/>
        <v>1.5774999999999999</v>
      </c>
      <c r="AL104" s="76">
        <f t="shared" si="9"/>
        <v>17.352499999999999</v>
      </c>
    </row>
    <row r="105" spans="1:38" s="8" customFormat="1" ht="27.95" customHeight="1" thickBot="1" x14ac:dyDescent="0.25">
      <c r="A105" s="21">
        <v>103</v>
      </c>
      <c r="B105" s="28" t="s">
        <v>165</v>
      </c>
      <c r="C105" s="24"/>
      <c r="D105" s="36"/>
      <c r="E105" s="23" t="s">
        <v>161</v>
      </c>
      <c r="F105" s="14">
        <f t="shared" si="11"/>
        <v>8</v>
      </c>
      <c r="G105" s="14">
        <v>8</v>
      </c>
      <c r="H105" s="14">
        <v>24</v>
      </c>
      <c r="I105" s="16">
        <v>0.45600000000000002</v>
      </c>
      <c r="J105" s="17">
        <f t="shared" si="7"/>
        <v>3.6480000000000001</v>
      </c>
      <c r="K105" s="16">
        <v>2.9</v>
      </c>
      <c r="L105" s="57">
        <f t="shared" si="10"/>
        <v>23.2</v>
      </c>
      <c r="M105" s="6"/>
      <c r="N105" s="6"/>
      <c r="O105" s="6"/>
      <c r="P105" s="6"/>
      <c r="Q105" s="6"/>
      <c r="R105" s="6"/>
      <c r="S105" s="6"/>
      <c r="AK105" s="76">
        <f t="shared" si="8"/>
        <v>1.6779999999999999</v>
      </c>
      <c r="AL105" s="76">
        <f t="shared" si="9"/>
        <v>13.423999999999999</v>
      </c>
    </row>
    <row r="106" spans="1:38" s="8" customFormat="1" ht="27.95" customHeight="1" thickBot="1" x14ac:dyDescent="0.25">
      <c r="A106" s="21">
        <v>104</v>
      </c>
      <c r="B106" s="29" t="s">
        <v>166</v>
      </c>
      <c r="C106" s="23" t="s">
        <v>167</v>
      </c>
      <c r="D106" s="35"/>
      <c r="E106" s="23" t="s">
        <v>67</v>
      </c>
      <c r="F106" s="14">
        <f t="shared" si="11"/>
        <v>39.666666666666664</v>
      </c>
      <c r="G106" s="14">
        <v>40</v>
      </c>
      <c r="H106" s="14">
        <v>119</v>
      </c>
      <c r="I106" s="16">
        <v>0.48</v>
      </c>
      <c r="J106" s="17">
        <f t="shared" si="7"/>
        <v>19.2</v>
      </c>
      <c r="K106" s="16">
        <v>2.7</v>
      </c>
      <c r="L106" s="57">
        <f t="shared" si="10"/>
        <v>108</v>
      </c>
      <c r="M106" s="6"/>
      <c r="N106" s="6"/>
      <c r="O106" s="6"/>
      <c r="P106" s="6"/>
      <c r="Q106" s="6"/>
      <c r="R106" s="6"/>
      <c r="S106" s="6"/>
      <c r="AK106" s="76">
        <f t="shared" si="8"/>
        <v>1.59</v>
      </c>
      <c r="AL106" s="76">
        <f t="shared" si="9"/>
        <v>63.6</v>
      </c>
    </row>
    <row r="107" spans="1:38" s="8" customFormat="1" ht="27.95" customHeight="1" thickBot="1" x14ac:dyDescent="0.25">
      <c r="A107" s="21">
        <v>105</v>
      </c>
      <c r="B107" s="29" t="s">
        <v>166</v>
      </c>
      <c r="C107" s="23" t="s">
        <v>168</v>
      </c>
      <c r="D107" s="35"/>
      <c r="E107" s="23" t="s">
        <v>67</v>
      </c>
      <c r="F107" s="14">
        <f t="shared" si="11"/>
        <v>2.3333333333333335</v>
      </c>
      <c r="G107" s="14">
        <v>2</v>
      </c>
      <c r="H107" s="14">
        <v>7</v>
      </c>
      <c r="I107" s="16">
        <v>1.4</v>
      </c>
      <c r="J107" s="17">
        <f t="shared" si="7"/>
        <v>2.8</v>
      </c>
      <c r="K107" s="16">
        <v>3.7</v>
      </c>
      <c r="L107" s="57">
        <f t="shared" si="10"/>
        <v>7.4</v>
      </c>
      <c r="M107" s="6"/>
      <c r="N107" s="6"/>
      <c r="O107" s="6"/>
      <c r="P107" s="6"/>
      <c r="Q107" s="6"/>
      <c r="R107" s="6"/>
      <c r="S107" s="6"/>
      <c r="AK107" s="76">
        <f t="shared" si="8"/>
        <v>2.5499999999999998</v>
      </c>
      <c r="AL107" s="76">
        <f t="shared" si="9"/>
        <v>5.0999999999999996</v>
      </c>
    </row>
    <row r="108" spans="1:38" s="8" customFormat="1" ht="27.95" customHeight="1" thickBot="1" x14ac:dyDescent="0.25">
      <c r="A108" s="21">
        <v>106</v>
      </c>
      <c r="B108" s="29" t="s">
        <v>166</v>
      </c>
      <c r="C108" s="23" t="s">
        <v>169</v>
      </c>
      <c r="D108" s="35"/>
      <c r="E108" s="23" t="s">
        <v>67</v>
      </c>
      <c r="F108" s="14">
        <f t="shared" si="11"/>
        <v>2</v>
      </c>
      <c r="G108" s="14">
        <v>2</v>
      </c>
      <c r="H108" s="14">
        <v>6</v>
      </c>
      <c r="I108" s="16">
        <v>1.17</v>
      </c>
      <c r="J108" s="17">
        <f t="shared" si="7"/>
        <v>2.34</v>
      </c>
      <c r="K108" s="16">
        <v>1.4</v>
      </c>
      <c r="L108" s="57">
        <f t="shared" si="10"/>
        <v>2.8</v>
      </c>
      <c r="M108" s="6"/>
      <c r="N108" s="6"/>
      <c r="O108" s="6"/>
      <c r="P108" s="6"/>
      <c r="Q108" s="6"/>
      <c r="R108" s="6"/>
      <c r="S108" s="6"/>
      <c r="AK108" s="76">
        <f t="shared" si="8"/>
        <v>1.2849999999999999</v>
      </c>
      <c r="AL108" s="76">
        <f t="shared" si="9"/>
        <v>2.57</v>
      </c>
    </row>
    <row r="109" spans="1:38" s="8" customFormat="1" ht="27.95" customHeight="1" thickBot="1" x14ac:dyDescent="0.25">
      <c r="A109" s="21">
        <v>107</v>
      </c>
      <c r="B109" s="29" t="s">
        <v>166</v>
      </c>
      <c r="C109" s="23" t="s">
        <v>170</v>
      </c>
      <c r="D109" s="35"/>
      <c r="E109" s="23" t="s">
        <v>67</v>
      </c>
      <c r="F109" s="14">
        <v>14</v>
      </c>
      <c r="G109" s="14">
        <v>5</v>
      </c>
      <c r="H109" s="14"/>
      <c r="I109" s="16">
        <v>1.17</v>
      </c>
      <c r="J109" s="17">
        <f t="shared" si="7"/>
        <v>5.85</v>
      </c>
      <c r="K109" s="16">
        <v>1.4</v>
      </c>
      <c r="L109" s="57">
        <f t="shared" si="10"/>
        <v>7</v>
      </c>
      <c r="M109" s="6"/>
      <c r="N109" s="6"/>
      <c r="O109" s="6"/>
      <c r="P109" s="6"/>
      <c r="Q109" s="6"/>
      <c r="R109" s="6"/>
      <c r="S109" s="6"/>
      <c r="AK109" s="76">
        <f t="shared" si="8"/>
        <v>1.2849999999999999</v>
      </c>
      <c r="AL109" s="76">
        <f t="shared" si="9"/>
        <v>6.4249999999999998</v>
      </c>
    </row>
    <row r="110" spans="1:38" s="8" customFormat="1" ht="27.95" customHeight="1" thickBot="1" x14ac:dyDescent="0.25">
      <c r="A110" s="21">
        <v>108</v>
      </c>
      <c r="B110" s="29" t="s">
        <v>166</v>
      </c>
      <c r="C110" s="23" t="s">
        <v>345</v>
      </c>
      <c r="D110" s="35"/>
      <c r="E110" s="23" t="s">
        <v>67</v>
      </c>
      <c r="F110" s="14">
        <f t="shared" si="11"/>
        <v>18.333333333333332</v>
      </c>
      <c r="G110" s="14">
        <v>20</v>
      </c>
      <c r="H110" s="14">
        <v>55</v>
      </c>
      <c r="I110" s="16">
        <v>0.48</v>
      </c>
      <c r="J110" s="17">
        <f t="shared" si="7"/>
        <v>9.6</v>
      </c>
      <c r="K110" s="16">
        <v>2.9</v>
      </c>
      <c r="L110" s="57">
        <f t="shared" si="10"/>
        <v>58</v>
      </c>
      <c r="M110" s="6"/>
      <c r="N110" s="6"/>
      <c r="O110" s="6"/>
      <c r="P110" s="6"/>
      <c r="Q110" s="6"/>
      <c r="R110" s="6"/>
      <c r="S110" s="6"/>
      <c r="AK110" s="76">
        <f t="shared" si="8"/>
        <v>1.69</v>
      </c>
      <c r="AL110" s="76">
        <f t="shared" si="9"/>
        <v>33.799999999999997</v>
      </c>
    </row>
    <row r="111" spans="1:38" s="8" customFormat="1" ht="27.95" customHeight="1" thickBot="1" x14ac:dyDescent="0.25">
      <c r="A111" s="21">
        <v>109</v>
      </c>
      <c r="B111" s="22" t="s">
        <v>171</v>
      </c>
      <c r="C111" s="42" t="s">
        <v>372</v>
      </c>
      <c r="D111" s="52" t="s">
        <v>172</v>
      </c>
      <c r="E111" s="23" t="s">
        <v>67</v>
      </c>
      <c r="F111" s="14">
        <f t="shared" si="11"/>
        <v>1581.3333333333333</v>
      </c>
      <c r="G111" s="14">
        <v>1600</v>
      </c>
      <c r="H111" s="14">
        <v>4744</v>
      </c>
      <c r="I111" s="16">
        <v>0.156</v>
      </c>
      <c r="J111" s="17">
        <f t="shared" si="7"/>
        <v>249.6</v>
      </c>
      <c r="K111" s="16">
        <v>0.45</v>
      </c>
      <c r="L111" s="57">
        <f t="shared" si="10"/>
        <v>720</v>
      </c>
      <c r="M111" s="6"/>
      <c r="N111" s="6"/>
      <c r="O111" s="6"/>
      <c r="P111" s="6"/>
      <c r="Q111" s="6"/>
      <c r="R111" s="6"/>
      <c r="S111" s="6"/>
      <c r="AK111" s="76">
        <f t="shared" si="8"/>
        <v>0.30299999999999999</v>
      </c>
      <c r="AL111" s="76">
        <f t="shared" si="9"/>
        <v>484.8</v>
      </c>
    </row>
    <row r="112" spans="1:38" s="8" customFormat="1" ht="27.95" customHeight="1" thickBot="1" x14ac:dyDescent="0.25">
      <c r="A112" s="21">
        <v>110</v>
      </c>
      <c r="B112" s="22" t="s">
        <v>377</v>
      </c>
      <c r="C112" s="23" t="s">
        <v>378</v>
      </c>
      <c r="D112" s="35"/>
      <c r="E112" s="23" t="s">
        <v>67</v>
      </c>
      <c r="F112" s="14">
        <v>20</v>
      </c>
      <c r="G112" s="14">
        <v>10</v>
      </c>
      <c r="H112" s="14"/>
      <c r="I112" s="16">
        <v>0.57999999999999996</v>
      </c>
      <c r="J112" s="17">
        <f t="shared" si="7"/>
        <v>5.8</v>
      </c>
      <c r="K112" s="16">
        <v>0.64</v>
      </c>
      <c r="L112" s="57">
        <f t="shared" si="10"/>
        <v>6.4</v>
      </c>
      <c r="M112" s="10"/>
      <c r="N112" s="10"/>
      <c r="O112" s="10"/>
      <c r="P112" s="10"/>
      <c r="Q112" s="10"/>
      <c r="R112" s="10"/>
      <c r="S112" s="10"/>
      <c r="AK112" s="76">
        <f t="shared" si="8"/>
        <v>0.61</v>
      </c>
      <c r="AL112" s="76">
        <f t="shared" si="9"/>
        <v>6.1</v>
      </c>
    </row>
    <row r="113" spans="1:38" s="8" customFormat="1" ht="27.95" customHeight="1" thickBot="1" x14ac:dyDescent="0.25">
      <c r="A113" s="21">
        <v>111</v>
      </c>
      <c r="B113" s="22" t="s">
        <v>173</v>
      </c>
      <c r="C113" s="24" t="s">
        <v>174</v>
      </c>
      <c r="D113" s="36"/>
      <c r="E113" s="23" t="s">
        <v>175</v>
      </c>
      <c r="F113" s="14">
        <f t="shared" si="11"/>
        <v>29.666666666666668</v>
      </c>
      <c r="G113" s="14">
        <v>32</v>
      </c>
      <c r="H113" s="14">
        <v>89</v>
      </c>
      <c r="I113" s="16">
        <v>3.6</v>
      </c>
      <c r="J113" s="17">
        <f t="shared" si="7"/>
        <v>115.2</v>
      </c>
      <c r="K113" s="16">
        <v>3.45</v>
      </c>
      <c r="L113" s="57">
        <f t="shared" si="10"/>
        <v>110.4</v>
      </c>
      <c r="AK113" s="76">
        <f t="shared" si="8"/>
        <v>3.5250000000000004</v>
      </c>
      <c r="AL113" s="76">
        <f t="shared" si="9"/>
        <v>112.80000000000001</v>
      </c>
    </row>
    <row r="114" spans="1:38" s="8" customFormat="1" ht="27.95" customHeight="1" thickBot="1" x14ac:dyDescent="0.25">
      <c r="A114" s="21">
        <v>112</v>
      </c>
      <c r="B114" s="22" t="s">
        <v>176</v>
      </c>
      <c r="C114" s="23" t="s">
        <v>177</v>
      </c>
      <c r="D114" s="35"/>
      <c r="E114" s="23" t="s">
        <v>67</v>
      </c>
      <c r="F114" s="14">
        <f t="shared" si="11"/>
        <v>23.666666666666668</v>
      </c>
      <c r="G114" s="14">
        <v>24</v>
      </c>
      <c r="H114" s="14">
        <v>71</v>
      </c>
      <c r="I114" s="16">
        <v>0.56599999999999995</v>
      </c>
      <c r="J114" s="17">
        <f t="shared" si="7"/>
        <v>13.584</v>
      </c>
      <c r="K114" s="16">
        <v>2.2999999999999998</v>
      </c>
      <c r="L114" s="57">
        <f t="shared" si="10"/>
        <v>55.199999999999996</v>
      </c>
      <c r="AK114" s="76">
        <f t="shared" si="8"/>
        <v>1.4329999999999998</v>
      </c>
      <c r="AL114" s="76">
        <f t="shared" si="9"/>
        <v>34.391999999999996</v>
      </c>
    </row>
    <row r="115" spans="1:38" s="8" customFormat="1" ht="27.95" customHeight="1" thickBot="1" x14ac:dyDescent="0.25">
      <c r="A115" s="21">
        <v>113</v>
      </c>
      <c r="B115" s="22" t="s">
        <v>178</v>
      </c>
      <c r="C115" s="23" t="s">
        <v>179</v>
      </c>
      <c r="D115" s="35"/>
      <c r="E115" s="23" t="s">
        <v>67</v>
      </c>
      <c r="F115" s="14">
        <f t="shared" si="11"/>
        <v>10.666666666666666</v>
      </c>
      <c r="G115" s="14">
        <v>10</v>
      </c>
      <c r="H115" s="14">
        <v>32</v>
      </c>
      <c r="I115" s="16">
        <v>4.71</v>
      </c>
      <c r="J115" s="17">
        <f t="shared" si="7"/>
        <v>47.1</v>
      </c>
      <c r="K115" s="16">
        <v>2.2999999999999998</v>
      </c>
      <c r="L115" s="57">
        <f t="shared" si="10"/>
        <v>23</v>
      </c>
      <c r="AK115" s="76">
        <f t="shared" si="8"/>
        <v>3.5049999999999999</v>
      </c>
      <c r="AL115" s="76">
        <f t="shared" si="9"/>
        <v>35.049999999999997</v>
      </c>
    </row>
    <row r="116" spans="1:38" s="8" customFormat="1" ht="27.95" customHeight="1" thickBot="1" x14ac:dyDescent="0.25">
      <c r="A116" s="21">
        <v>114</v>
      </c>
      <c r="B116" s="22" t="s">
        <v>349</v>
      </c>
      <c r="C116" s="23" t="s">
        <v>351</v>
      </c>
      <c r="D116" s="52" t="s">
        <v>346</v>
      </c>
      <c r="E116" s="23" t="s">
        <v>71</v>
      </c>
      <c r="F116" s="14">
        <f t="shared" si="11"/>
        <v>37.333333333333336</v>
      </c>
      <c r="G116" s="14">
        <v>40</v>
      </c>
      <c r="H116" s="14">
        <v>112</v>
      </c>
      <c r="I116" s="16">
        <v>2.4</v>
      </c>
      <c r="J116" s="17">
        <f t="shared" si="7"/>
        <v>96</v>
      </c>
      <c r="K116" s="16">
        <v>5.18</v>
      </c>
      <c r="L116" s="57">
        <f t="shared" si="10"/>
        <v>207.2</v>
      </c>
      <c r="AK116" s="76">
        <f t="shared" si="8"/>
        <v>3.79</v>
      </c>
      <c r="AL116" s="76">
        <f t="shared" si="9"/>
        <v>151.6</v>
      </c>
    </row>
    <row r="117" spans="1:38" s="8" customFormat="1" ht="27.95" customHeight="1" thickBot="1" x14ac:dyDescent="0.25">
      <c r="A117" s="21">
        <v>115</v>
      </c>
      <c r="B117" s="22" t="s">
        <v>348</v>
      </c>
      <c r="C117" s="23" t="s">
        <v>347</v>
      </c>
      <c r="D117" s="52" t="s">
        <v>346</v>
      </c>
      <c r="E117" s="23" t="s">
        <v>71</v>
      </c>
      <c r="F117" s="14">
        <f t="shared" si="11"/>
        <v>72.333333333333329</v>
      </c>
      <c r="G117" s="14">
        <v>75</v>
      </c>
      <c r="H117" s="14">
        <v>217</v>
      </c>
      <c r="I117" s="16">
        <v>2.4</v>
      </c>
      <c r="J117" s="17">
        <f t="shared" si="7"/>
        <v>180</v>
      </c>
      <c r="K117" s="16">
        <v>5.18</v>
      </c>
      <c r="L117" s="57">
        <f t="shared" si="10"/>
        <v>388.5</v>
      </c>
      <c r="AK117" s="76">
        <f t="shared" si="8"/>
        <v>3.79</v>
      </c>
      <c r="AL117" s="76">
        <f t="shared" si="9"/>
        <v>284.25</v>
      </c>
    </row>
    <row r="118" spans="1:38" s="8" customFormat="1" ht="27.95" customHeight="1" thickBot="1" x14ac:dyDescent="0.25">
      <c r="A118" s="21">
        <v>116</v>
      </c>
      <c r="B118" s="22" t="s">
        <v>350</v>
      </c>
      <c r="C118" s="23" t="s">
        <v>352</v>
      </c>
      <c r="D118" s="52" t="s">
        <v>346</v>
      </c>
      <c r="E118" s="23" t="s">
        <v>71</v>
      </c>
      <c r="F118" s="14">
        <f t="shared" si="11"/>
        <v>21</v>
      </c>
      <c r="G118" s="14">
        <v>22</v>
      </c>
      <c r="H118" s="14">
        <v>63</v>
      </c>
      <c r="I118" s="16">
        <v>2.4</v>
      </c>
      <c r="J118" s="17">
        <f t="shared" si="7"/>
        <v>52.8</v>
      </c>
      <c r="K118" s="16">
        <v>5.18</v>
      </c>
      <c r="L118" s="57">
        <f t="shared" si="10"/>
        <v>113.96</v>
      </c>
      <c r="AK118" s="76">
        <f t="shared" si="8"/>
        <v>3.79</v>
      </c>
      <c r="AL118" s="76">
        <f t="shared" si="9"/>
        <v>83.38</v>
      </c>
    </row>
    <row r="119" spans="1:38" s="8" customFormat="1" ht="27.95" customHeight="1" thickBot="1" x14ac:dyDescent="0.25">
      <c r="A119" s="21">
        <v>117</v>
      </c>
      <c r="B119" s="30" t="s">
        <v>180</v>
      </c>
      <c r="C119" s="31" t="s">
        <v>318</v>
      </c>
      <c r="D119" s="53" t="s">
        <v>314</v>
      </c>
      <c r="E119" s="23" t="s">
        <v>161</v>
      </c>
      <c r="F119" s="14">
        <f t="shared" si="11"/>
        <v>13.666666666666666</v>
      </c>
      <c r="G119" s="14">
        <v>15</v>
      </c>
      <c r="H119" s="14">
        <v>41</v>
      </c>
      <c r="I119" s="16">
        <v>6.3</v>
      </c>
      <c r="J119" s="17">
        <f t="shared" si="7"/>
        <v>94.5</v>
      </c>
      <c r="K119" s="16">
        <v>8</v>
      </c>
      <c r="L119" s="57">
        <f t="shared" si="10"/>
        <v>120</v>
      </c>
      <c r="AK119" s="76">
        <f t="shared" si="8"/>
        <v>7.15</v>
      </c>
      <c r="AL119" s="76">
        <f t="shared" si="9"/>
        <v>107.25</v>
      </c>
    </row>
    <row r="120" spans="1:38" s="8" customFormat="1" ht="27.95" customHeight="1" thickBot="1" x14ac:dyDescent="0.25">
      <c r="A120" s="21">
        <v>118</v>
      </c>
      <c r="B120" s="30" t="s">
        <v>181</v>
      </c>
      <c r="C120" s="31" t="s">
        <v>319</v>
      </c>
      <c r="D120" s="53" t="s">
        <v>314</v>
      </c>
      <c r="E120" s="23" t="s">
        <v>161</v>
      </c>
      <c r="F120" s="14">
        <f t="shared" si="11"/>
        <v>25.333333333333332</v>
      </c>
      <c r="G120" s="14">
        <v>28</v>
      </c>
      <c r="H120" s="14">
        <v>76</v>
      </c>
      <c r="I120" s="16">
        <v>6.3</v>
      </c>
      <c r="J120" s="17">
        <f t="shared" si="7"/>
        <v>176.4</v>
      </c>
      <c r="K120" s="16">
        <v>8</v>
      </c>
      <c r="L120" s="57">
        <f t="shared" si="10"/>
        <v>224</v>
      </c>
      <c r="AK120" s="76">
        <f t="shared" si="8"/>
        <v>7.15</v>
      </c>
      <c r="AL120" s="76">
        <f t="shared" si="9"/>
        <v>200.20000000000002</v>
      </c>
    </row>
    <row r="121" spans="1:38" s="8" customFormat="1" ht="27.95" customHeight="1" thickBot="1" x14ac:dyDescent="0.25">
      <c r="A121" s="21">
        <v>119</v>
      </c>
      <c r="B121" s="30" t="s">
        <v>182</v>
      </c>
      <c r="C121" s="31" t="s">
        <v>320</v>
      </c>
      <c r="D121" s="53" t="s">
        <v>314</v>
      </c>
      <c r="E121" s="23" t="s">
        <v>161</v>
      </c>
      <c r="F121" s="14">
        <f t="shared" si="11"/>
        <v>11</v>
      </c>
      <c r="G121" s="14">
        <v>12</v>
      </c>
      <c r="H121" s="14">
        <v>33</v>
      </c>
      <c r="I121" s="16">
        <v>6.3</v>
      </c>
      <c r="J121" s="17">
        <f t="shared" si="7"/>
        <v>75.599999999999994</v>
      </c>
      <c r="K121" s="16">
        <v>8</v>
      </c>
      <c r="L121" s="57">
        <f t="shared" si="10"/>
        <v>96</v>
      </c>
      <c r="AK121" s="76">
        <f t="shared" si="8"/>
        <v>7.15</v>
      </c>
      <c r="AL121" s="76">
        <f t="shared" si="9"/>
        <v>85.800000000000011</v>
      </c>
    </row>
    <row r="122" spans="1:38" s="8" customFormat="1" ht="27.95" customHeight="1" thickBot="1" x14ac:dyDescent="0.25">
      <c r="A122" s="21">
        <v>120</v>
      </c>
      <c r="B122" s="30" t="s">
        <v>183</v>
      </c>
      <c r="C122" s="31" t="s">
        <v>318</v>
      </c>
      <c r="D122" s="53" t="s">
        <v>314</v>
      </c>
      <c r="E122" s="23" t="s">
        <v>161</v>
      </c>
      <c r="F122" s="14">
        <f t="shared" si="11"/>
        <v>46.666666666666664</v>
      </c>
      <c r="G122" s="14">
        <v>50</v>
      </c>
      <c r="H122" s="14">
        <v>140</v>
      </c>
      <c r="I122" s="16">
        <v>1.512</v>
      </c>
      <c r="J122" s="17">
        <f t="shared" si="7"/>
        <v>75.599999999999994</v>
      </c>
      <c r="K122" s="16">
        <v>9.6</v>
      </c>
      <c r="L122" s="57">
        <f t="shared" si="10"/>
        <v>480</v>
      </c>
      <c r="AK122" s="76">
        <f t="shared" si="8"/>
        <v>5.556</v>
      </c>
      <c r="AL122" s="76">
        <f t="shared" si="9"/>
        <v>277.8</v>
      </c>
    </row>
    <row r="123" spans="1:38" s="8" customFormat="1" ht="27.95" customHeight="1" thickBot="1" x14ac:dyDescent="0.25">
      <c r="A123" s="21">
        <v>121</v>
      </c>
      <c r="B123" s="30" t="s">
        <v>184</v>
      </c>
      <c r="C123" s="31" t="s">
        <v>319</v>
      </c>
      <c r="D123" s="53" t="s">
        <v>314</v>
      </c>
      <c r="E123" s="23" t="s">
        <v>161</v>
      </c>
      <c r="F123" s="14">
        <f t="shared" si="11"/>
        <v>70</v>
      </c>
      <c r="G123" s="14">
        <v>75</v>
      </c>
      <c r="H123" s="14">
        <v>210</v>
      </c>
      <c r="I123" s="16">
        <v>1.512</v>
      </c>
      <c r="J123" s="17">
        <f t="shared" si="7"/>
        <v>113.4</v>
      </c>
      <c r="K123" s="16">
        <v>9.6</v>
      </c>
      <c r="L123" s="57">
        <f t="shared" si="10"/>
        <v>720</v>
      </c>
      <c r="AK123" s="76">
        <f t="shared" si="8"/>
        <v>5.556</v>
      </c>
      <c r="AL123" s="76">
        <f t="shared" si="9"/>
        <v>416.7</v>
      </c>
    </row>
    <row r="124" spans="1:38" s="8" customFormat="1" ht="27.95" customHeight="1" thickBot="1" x14ac:dyDescent="0.25">
      <c r="A124" s="21">
        <v>122</v>
      </c>
      <c r="B124" s="30" t="s">
        <v>185</v>
      </c>
      <c r="C124" s="31" t="s">
        <v>320</v>
      </c>
      <c r="D124" s="53" t="s">
        <v>314</v>
      </c>
      <c r="E124" s="23" t="s">
        <v>161</v>
      </c>
      <c r="F124" s="14">
        <f t="shared" si="11"/>
        <v>16</v>
      </c>
      <c r="G124" s="14">
        <v>18</v>
      </c>
      <c r="H124" s="14">
        <v>48</v>
      </c>
      <c r="I124" s="16">
        <v>1.512</v>
      </c>
      <c r="J124" s="17">
        <f t="shared" si="7"/>
        <v>27.216000000000001</v>
      </c>
      <c r="K124" s="16">
        <v>9.6</v>
      </c>
      <c r="L124" s="57">
        <f t="shared" si="10"/>
        <v>172.79999999999998</v>
      </c>
      <c r="AK124" s="76">
        <f t="shared" si="8"/>
        <v>5.556</v>
      </c>
      <c r="AL124" s="76">
        <f t="shared" si="9"/>
        <v>100.008</v>
      </c>
    </row>
    <row r="125" spans="1:38" s="8" customFormat="1" ht="27.95" customHeight="1" thickBot="1" x14ac:dyDescent="0.25">
      <c r="A125" s="21">
        <v>123</v>
      </c>
      <c r="B125" s="30" t="s">
        <v>186</v>
      </c>
      <c r="C125" s="31" t="s">
        <v>321</v>
      </c>
      <c r="D125" s="53" t="s">
        <v>315</v>
      </c>
      <c r="E125" s="23" t="s">
        <v>161</v>
      </c>
      <c r="F125" s="14">
        <f t="shared" si="11"/>
        <v>48.666666666666664</v>
      </c>
      <c r="G125" s="14">
        <v>49</v>
      </c>
      <c r="H125" s="14">
        <v>146</v>
      </c>
      <c r="I125" s="16">
        <v>2.3519999999999999</v>
      </c>
      <c r="J125" s="17">
        <f t="shared" si="7"/>
        <v>115.24799999999999</v>
      </c>
      <c r="K125" s="16">
        <v>23</v>
      </c>
      <c r="L125" s="57">
        <f t="shared" si="10"/>
        <v>1127</v>
      </c>
      <c r="AK125" s="76">
        <f t="shared" si="8"/>
        <v>12.676</v>
      </c>
      <c r="AL125" s="76">
        <f t="shared" si="9"/>
        <v>621.12400000000002</v>
      </c>
    </row>
    <row r="126" spans="1:38" s="8" customFormat="1" ht="27.95" customHeight="1" thickBot="1" x14ac:dyDescent="0.25">
      <c r="A126" s="21">
        <v>124</v>
      </c>
      <c r="B126" s="30" t="s">
        <v>187</v>
      </c>
      <c r="C126" s="31" t="s">
        <v>322</v>
      </c>
      <c r="D126" s="53" t="s">
        <v>315</v>
      </c>
      <c r="E126" s="23" t="s">
        <v>161</v>
      </c>
      <c r="F126" s="14">
        <f t="shared" si="11"/>
        <v>76</v>
      </c>
      <c r="G126" s="14">
        <v>76</v>
      </c>
      <c r="H126" s="14">
        <v>228</v>
      </c>
      <c r="I126" s="16">
        <v>2.3519999999999999</v>
      </c>
      <c r="J126" s="17">
        <f t="shared" si="7"/>
        <v>178.75199999999998</v>
      </c>
      <c r="K126" s="16">
        <v>23</v>
      </c>
      <c r="L126" s="57">
        <f t="shared" si="10"/>
        <v>1748</v>
      </c>
      <c r="AK126" s="76">
        <f t="shared" si="8"/>
        <v>12.676</v>
      </c>
      <c r="AL126" s="76">
        <f t="shared" si="9"/>
        <v>963.37599999999998</v>
      </c>
    </row>
    <row r="127" spans="1:38" s="8" customFormat="1" ht="27.95" customHeight="1" thickBot="1" x14ac:dyDescent="0.25">
      <c r="A127" s="21">
        <v>125</v>
      </c>
      <c r="B127" s="30" t="s">
        <v>188</v>
      </c>
      <c r="C127" s="31" t="s">
        <v>323</v>
      </c>
      <c r="D127" s="53" t="s">
        <v>315</v>
      </c>
      <c r="E127" s="23" t="s">
        <v>161</v>
      </c>
      <c r="F127" s="14">
        <f t="shared" si="11"/>
        <v>22.333333333333332</v>
      </c>
      <c r="G127" s="14">
        <v>23</v>
      </c>
      <c r="H127" s="14">
        <v>67</v>
      </c>
      <c r="I127" s="16">
        <v>2.3519999999999999</v>
      </c>
      <c r="J127" s="17">
        <f t="shared" si="7"/>
        <v>54.095999999999997</v>
      </c>
      <c r="K127" s="16">
        <v>23</v>
      </c>
      <c r="L127" s="57">
        <f t="shared" si="10"/>
        <v>529</v>
      </c>
      <c r="AK127" s="76">
        <f t="shared" si="8"/>
        <v>12.676</v>
      </c>
      <c r="AL127" s="76">
        <f t="shared" si="9"/>
        <v>291.548</v>
      </c>
    </row>
    <row r="128" spans="1:38" s="8" customFormat="1" ht="27.95" customHeight="1" thickBot="1" x14ac:dyDescent="0.25">
      <c r="A128" s="21">
        <v>126</v>
      </c>
      <c r="B128" s="30" t="s">
        <v>294</v>
      </c>
      <c r="C128" s="23" t="s">
        <v>115</v>
      </c>
      <c r="D128" s="35"/>
      <c r="E128" s="23" t="s">
        <v>161</v>
      </c>
      <c r="F128" s="14">
        <f t="shared" si="11"/>
        <v>5.666666666666667</v>
      </c>
      <c r="G128" s="14">
        <v>7</v>
      </c>
      <c r="H128" s="14">
        <v>17</v>
      </c>
      <c r="I128" s="16">
        <v>3.4</v>
      </c>
      <c r="J128" s="17">
        <f t="shared" si="7"/>
        <v>23.8</v>
      </c>
      <c r="K128" s="16">
        <v>4</v>
      </c>
      <c r="L128" s="57">
        <f t="shared" si="10"/>
        <v>28</v>
      </c>
      <c r="AK128" s="76">
        <f t="shared" si="8"/>
        <v>3.7</v>
      </c>
      <c r="AL128" s="76">
        <f t="shared" si="9"/>
        <v>25.900000000000002</v>
      </c>
    </row>
    <row r="129" spans="1:38" s="8" customFormat="1" ht="27.95" customHeight="1" thickBot="1" x14ac:dyDescent="0.25">
      <c r="A129" s="21">
        <v>127</v>
      </c>
      <c r="B129" s="30" t="s">
        <v>297</v>
      </c>
      <c r="C129" s="24" t="s">
        <v>355</v>
      </c>
      <c r="D129" s="54" t="s">
        <v>346</v>
      </c>
      <c r="E129" s="23" t="s">
        <v>161</v>
      </c>
      <c r="F129" s="14">
        <f t="shared" si="11"/>
        <v>16.333333333333332</v>
      </c>
      <c r="G129" s="14">
        <v>18</v>
      </c>
      <c r="H129" s="14">
        <v>49</v>
      </c>
      <c r="I129" s="16">
        <v>1.68</v>
      </c>
      <c r="J129" s="17">
        <f t="shared" si="7"/>
        <v>30.24</v>
      </c>
      <c r="K129" s="16">
        <v>4.8</v>
      </c>
      <c r="L129" s="57">
        <f t="shared" si="10"/>
        <v>86.399999999999991</v>
      </c>
      <c r="M129" s="6"/>
      <c r="N129" s="6"/>
      <c r="O129" s="6"/>
      <c r="P129" s="6"/>
      <c r="Q129" s="6"/>
      <c r="R129" s="6"/>
      <c r="S129" s="6"/>
      <c r="AK129" s="76">
        <f t="shared" si="8"/>
        <v>3.2399999999999998</v>
      </c>
      <c r="AL129" s="76">
        <f t="shared" si="9"/>
        <v>58.319999999999993</v>
      </c>
    </row>
    <row r="130" spans="1:38" s="8" customFormat="1" ht="27.95" customHeight="1" thickBot="1" x14ac:dyDescent="0.25">
      <c r="A130" s="21">
        <v>128</v>
      </c>
      <c r="B130" s="30" t="s">
        <v>296</v>
      </c>
      <c r="C130" s="24" t="s">
        <v>354</v>
      </c>
      <c r="D130" s="54" t="s">
        <v>346</v>
      </c>
      <c r="E130" s="23" t="s">
        <v>161</v>
      </c>
      <c r="F130" s="14">
        <f t="shared" si="11"/>
        <v>27.666666666666668</v>
      </c>
      <c r="G130" s="14">
        <v>30</v>
      </c>
      <c r="H130" s="14">
        <v>83</v>
      </c>
      <c r="I130" s="16">
        <v>1.68</v>
      </c>
      <c r="J130" s="17">
        <f t="shared" si="7"/>
        <v>50.4</v>
      </c>
      <c r="K130" s="16">
        <v>4.8</v>
      </c>
      <c r="L130" s="57">
        <f t="shared" si="10"/>
        <v>144</v>
      </c>
      <c r="M130" s="6"/>
      <c r="N130" s="6"/>
      <c r="O130" s="6"/>
      <c r="P130" s="6"/>
      <c r="Q130" s="6"/>
      <c r="R130" s="6"/>
      <c r="S130" s="6"/>
      <c r="AK130" s="76">
        <f t="shared" si="8"/>
        <v>3.2399999999999998</v>
      </c>
      <c r="AL130" s="76">
        <f t="shared" si="9"/>
        <v>97.199999999999989</v>
      </c>
    </row>
    <row r="131" spans="1:38" s="8" customFormat="1" ht="27.95" customHeight="1" thickBot="1" x14ac:dyDescent="0.25">
      <c r="A131" s="21">
        <v>129</v>
      </c>
      <c r="B131" s="30" t="s">
        <v>295</v>
      </c>
      <c r="C131" s="24" t="s">
        <v>353</v>
      </c>
      <c r="D131" s="54" t="s">
        <v>346</v>
      </c>
      <c r="E131" s="23" t="s">
        <v>161</v>
      </c>
      <c r="F131" s="14">
        <f t="shared" si="11"/>
        <v>14.666666666666666</v>
      </c>
      <c r="G131" s="14">
        <v>16</v>
      </c>
      <c r="H131" s="14">
        <v>44</v>
      </c>
      <c r="I131" s="16">
        <v>1.68</v>
      </c>
      <c r="J131" s="17">
        <f t="shared" si="7"/>
        <v>26.88</v>
      </c>
      <c r="K131" s="16">
        <v>4.8</v>
      </c>
      <c r="L131" s="57">
        <f t="shared" si="10"/>
        <v>76.8</v>
      </c>
      <c r="M131" s="6"/>
      <c r="N131" s="6"/>
      <c r="O131" s="6"/>
      <c r="P131" s="6"/>
      <c r="Q131" s="6"/>
      <c r="R131" s="6"/>
      <c r="S131" s="6"/>
      <c r="AK131" s="76">
        <f t="shared" si="8"/>
        <v>3.2399999999999998</v>
      </c>
      <c r="AL131" s="76">
        <f t="shared" si="9"/>
        <v>51.839999999999996</v>
      </c>
    </row>
    <row r="132" spans="1:38" s="8" customFormat="1" ht="27.95" customHeight="1" thickBot="1" x14ac:dyDescent="0.25">
      <c r="A132" s="21">
        <v>130</v>
      </c>
      <c r="B132" s="30" t="s">
        <v>189</v>
      </c>
      <c r="C132" s="24" t="s">
        <v>356</v>
      </c>
      <c r="D132" s="54" t="s">
        <v>346</v>
      </c>
      <c r="E132" s="23" t="s">
        <v>161</v>
      </c>
      <c r="F132" s="14">
        <f t="shared" si="11"/>
        <v>10.333333333333334</v>
      </c>
      <c r="G132" s="14">
        <v>12</v>
      </c>
      <c r="H132" s="14">
        <v>31</v>
      </c>
      <c r="I132" s="16">
        <v>0.7</v>
      </c>
      <c r="J132" s="17">
        <f t="shared" ref="J132:J182" si="12">SUM(I132*G132)</f>
        <v>8.3999999999999986</v>
      </c>
      <c r="K132" s="16">
        <v>0.9</v>
      </c>
      <c r="L132" s="57">
        <f t="shared" si="10"/>
        <v>10.8</v>
      </c>
      <c r="M132" s="6"/>
      <c r="N132" s="6"/>
      <c r="O132" s="6"/>
      <c r="P132" s="6"/>
      <c r="Q132" s="6"/>
      <c r="R132" s="6"/>
      <c r="S132" s="6"/>
      <c r="AK132" s="76">
        <f t="shared" ref="AK132:AK182" si="13">SUM(I132+K132)/2</f>
        <v>0.8</v>
      </c>
      <c r="AL132" s="76">
        <f t="shared" ref="AL132:AL182" si="14">SUM(AK132*G132)</f>
        <v>9.6000000000000014</v>
      </c>
    </row>
    <row r="133" spans="1:38" s="8" customFormat="1" ht="27.95" customHeight="1" thickBot="1" x14ac:dyDescent="0.25">
      <c r="A133" s="21">
        <v>131</v>
      </c>
      <c r="B133" s="30" t="s">
        <v>190</v>
      </c>
      <c r="C133" s="24" t="s">
        <v>357</v>
      </c>
      <c r="D133" s="54" t="s">
        <v>346</v>
      </c>
      <c r="E133" s="23" t="s">
        <v>161</v>
      </c>
      <c r="F133" s="14">
        <f t="shared" si="11"/>
        <v>22</v>
      </c>
      <c r="G133" s="14">
        <v>23</v>
      </c>
      <c r="H133" s="14">
        <v>66</v>
      </c>
      <c r="I133" s="16">
        <v>0.66300000000000003</v>
      </c>
      <c r="J133" s="17">
        <f t="shared" si="12"/>
        <v>15.249000000000001</v>
      </c>
      <c r="K133" s="16">
        <v>0.9</v>
      </c>
      <c r="L133" s="57">
        <f t="shared" ref="L133:L182" si="15">G133*K133</f>
        <v>20.7</v>
      </c>
      <c r="M133" s="6"/>
      <c r="N133" s="6"/>
      <c r="O133" s="6"/>
      <c r="P133" s="6"/>
      <c r="Q133" s="6"/>
      <c r="R133" s="6"/>
      <c r="S133" s="6"/>
      <c r="AK133" s="76">
        <f t="shared" si="13"/>
        <v>0.78150000000000008</v>
      </c>
      <c r="AL133" s="76">
        <f t="shared" si="14"/>
        <v>17.974500000000003</v>
      </c>
    </row>
    <row r="134" spans="1:38" s="8" customFormat="1" ht="27.95" customHeight="1" thickBot="1" x14ac:dyDescent="0.25">
      <c r="A134" s="21">
        <v>132</v>
      </c>
      <c r="B134" s="22" t="s">
        <v>191</v>
      </c>
      <c r="C134" s="24" t="s">
        <v>358</v>
      </c>
      <c r="D134" s="54" t="s">
        <v>346</v>
      </c>
      <c r="E134" s="23" t="s">
        <v>161</v>
      </c>
      <c r="F134" s="14">
        <f t="shared" si="11"/>
        <v>31</v>
      </c>
      <c r="G134" s="14">
        <v>32</v>
      </c>
      <c r="H134" s="14">
        <v>93</v>
      </c>
      <c r="I134" s="16">
        <v>0.7</v>
      </c>
      <c r="J134" s="17">
        <f t="shared" si="12"/>
        <v>22.4</v>
      </c>
      <c r="K134" s="16">
        <v>0.9</v>
      </c>
      <c r="L134" s="57">
        <f t="shared" si="15"/>
        <v>28.8</v>
      </c>
      <c r="M134" s="6"/>
      <c r="N134" s="6"/>
      <c r="O134" s="6"/>
      <c r="P134" s="6"/>
      <c r="Q134" s="6"/>
      <c r="R134" s="6"/>
      <c r="S134" s="6"/>
      <c r="AK134" s="76">
        <f t="shared" si="13"/>
        <v>0.8</v>
      </c>
      <c r="AL134" s="76">
        <f t="shared" si="14"/>
        <v>25.6</v>
      </c>
    </row>
    <row r="135" spans="1:38" s="8" customFormat="1" ht="33.75" customHeight="1" thickBot="1" x14ac:dyDescent="0.25">
      <c r="A135" s="21">
        <v>133</v>
      </c>
      <c r="B135" s="22" t="s">
        <v>192</v>
      </c>
      <c r="C135" s="24" t="s">
        <v>359</v>
      </c>
      <c r="D135" s="54" t="s">
        <v>346</v>
      </c>
      <c r="E135" s="23" t="s">
        <v>161</v>
      </c>
      <c r="F135" s="14">
        <f t="shared" si="11"/>
        <v>5.333333333333333</v>
      </c>
      <c r="G135" s="14">
        <v>6</v>
      </c>
      <c r="H135" s="14">
        <v>16</v>
      </c>
      <c r="I135" s="16">
        <v>0.7</v>
      </c>
      <c r="J135" s="17">
        <f t="shared" si="12"/>
        <v>4.1999999999999993</v>
      </c>
      <c r="K135" s="16">
        <v>0.9</v>
      </c>
      <c r="L135" s="57">
        <f t="shared" si="15"/>
        <v>5.4</v>
      </c>
      <c r="M135" s="6"/>
      <c r="N135" s="6"/>
      <c r="O135" s="6"/>
      <c r="P135" s="6"/>
      <c r="Q135" s="6"/>
      <c r="R135" s="6"/>
      <c r="S135" s="6"/>
      <c r="AK135" s="76">
        <f t="shared" si="13"/>
        <v>0.8</v>
      </c>
      <c r="AL135" s="76">
        <f t="shared" si="14"/>
        <v>4.8000000000000007</v>
      </c>
    </row>
    <row r="136" spans="1:38" s="8" customFormat="1" ht="27.95" customHeight="1" thickBot="1" x14ac:dyDescent="0.25">
      <c r="A136" s="21">
        <v>134</v>
      </c>
      <c r="B136" s="22" t="s">
        <v>193</v>
      </c>
      <c r="C136" s="24" t="s">
        <v>194</v>
      </c>
      <c r="D136" s="36"/>
      <c r="E136" s="23" t="s">
        <v>161</v>
      </c>
      <c r="F136" s="14">
        <f t="shared" si="11"/>
        <v>3.6666666666666665</v>
      </c>
      <c r="G136" s="14">
        <v>5</v>
      </c>
      <c r="H136" s="14">
        <v>11</v>
      </c>
      <c r="I136" s="16">
        <v>2.2189999999999999</v>
      </c>
      <c r="J136" s="17">
        <f t="shared" si="12"/>
        <v>11.094999999999999</v>
      </c>
      <c r="K136" s="16">
        <v>3.45</v>
      </c>
      <c r="L136" s="57">
        <f t="shared" si="15"/>
        <v>17.25</v>
      </c>
      <c r="M136" s="6"/>
      <c r="N136" s="6"/>
      <c r="O136" s="6"/>
      <c r="P136" s="6"/>
      <c r="Q136" s="6"/>
      <c r="R136" s="6"/>
      <c r="S136" s="6"/>
      <c r="AK136" s="76">
        <f t="shared" si="13"/>
        <v>2.8345000000000002</v>
      </c>
      <c r="AL136" s="76">
        <f t="shared" si="14"/>
        <v>14.172500000000001</v>
      </c>
    </row>
    <row r="137" spans="1:38" s="8" customFormat="1" ht="27.95" customHeight="1" thickBot="1" x14ac:dyDescent="0.25">
      <c r="A137" s="21">
        <v>135</v>
      </c>
      <c r="B137" s="22" t="s">
        <v>195</v>
      </c>
      <c r="C137" s="24" t="s">
        <v>324</v>
      </c>
      <c r="D137" s="54" t="s">
        <v>316</v>
      </c>
      <c r="E137" s="23" t="s">
        <v>161</v>
      </c>
      <c r="F137" s="14">
        <f t="shared" si="11"/>
        <v>13.333333333333334</v>
      </c>
      <c r="G137" s="14">
        <v>15</v>
      </c>
      <c r="H137" s="14">
        <v>40</v>
      </c>
      <c r="I137" s="16">
        <v>3.23</v>
      </c>
      <c r="J137" s="17">
        <f t="shared" si="12"/>
        <v>48.45</v>
      </c>
      <c r="K137" s="16">
        <v>4.4000000000000004</v>
      </c>
      <c r="L137" s="57">
        <f t="shared" si="15"/>
        <v>66</v>
      </c>
      <c r="M137" s="6"/>
      <c r="N137" s="6"/>
      <c r="O137" s="6"/>
      <c r="P137" s="6"/>
      <c r="Q137" s="6"/>
      <c r="R137" s="6"/>
      <c r="S137" s="6"/>
      <c r="AK137" s="76">
        <f t="shared" si="13"/>
        <v>3.8150000000000004</v>
      </c>
      <c r="AL137" s="76">
        <f t="shared" si="14"/>
        <v>57.225000000000009</v>
      </c>
    </row>
    <row r="138" spans="1:38" s="8" customFormat="1" ht="27.95" customHeight="1" thickBot="1" x14ac:dyDescent="0.25">
      <c r="A138" s="21">
        <v>136</v>
      </c>
      <c r="B138" s="22" t="s">
        <v>196</v>
      </c>
      <c r="C138" s="24" t="s">
        <v>325</v>
      </c>
      <c r="D138" s="54" t="s">
        <v>316</v>
      </c>
      <c r="E138" s="23" t="s">
        <v>161</v>
      </c>
      <c r="F138" s="14">
        <f t="shared" si="11"/>
        <v>29</v>
      </c>
      <c r="G138" s="14">
        <v>31</v>
      </c>
      <c r="H138" s="14">
        <v>87</v>
      </c>
      <c r="I138" s="16">
        <v>3.23</v>
      </c>
      <c r="J138" s="17">
        <f t="shared" si="12"/>
        <v>100.13</v>
      </c>
      <c r="K138" s="16">
        <v>4.4000000000000004</v>
      </c>
      <c r="L138" s="57">
        <f t="shared" si="15"/>
        <v>136.4</v>
      </c>
      <c r="M138" s="6"/>
      <c r="N138" s="6"/>
      <c r="O138" s="6"/>
      <c r="P138" s="6"/>
      <c r="Q138" s="6"/>
      <c r="R138" s="6"/>
      <c r="S138" s="6"/>
      <c r="AK138" s="76">
        <f t="shared" si="13"/>
        <v>3.8150000000000004</v>
      </c>
      <c r="AL138" s="76">
        <f t="shared" si="14"/>
        <v>118.26500000000001</v>
      </c>
    </row>
    <row r="139" spans="1:38" s="8" customFormat="1" ht="27.95" customHeight="1" thickBot="1" x14ac:dyDescent="0.25">
      <c r="A139" s="21">
        <v>137</v>
      </c>
      <c r="B139" s="22" t="s">
        <v>197</v>
      </c>
      <c r="C139" s="24" t="s">
        <v>326</v>
      </c>
      <c r="D139" s="54" t="s">
        <v>316</v>
      </c>
      <c r="E139" s="23" t="s">
        <v>161</v>
      </c>
      <c r="F139" s="14">
        <f t="shared" si="11"/>
        <v>13.666666666666666</v>
      </c>
      <c r="G139" s="14">
        <v>15</v>
      </c>
      <c r="H139" s="14">
        <v>41</v>
      </c>
      <c r="I139" s="16">
        <v>3.23</v>
      </c>
      <c r="J139" s="17">
        <f t="shared" si="12"/>
        <v>48.45</v>
      </c>
      <c r="K139" s="16">
        <v>4.4000000000000004</v>
      </c>
      <c r="L139" s="57">
        <f t="shared" si="15"/>
        <v>66</v>
      </c>
      <c r="M139" s="6"/>
      <c r="N139" s="6"/>
      <c r="O139" s="6"/>
      <c r="P139" s="6"/>
      <c r="Q139" s="6"/>
      <c r="R139" s="6"/>
      <c r="S139" s="6"/>
      <c r="AK139" s="76">
        <f t="shared" si="13"/>
        <v>3.8150000000000004</v>
      </c>
      <c r="AL139" s="76">
        <f t="shared" si="14"/>
        <v>57.225000000000009</v>
      </c>
    </row>
    <row r="140" spans="1:38" s="8" customFormat="1" ht="27.95" customHeight="1" thickBot="1" x14ac:dyDescent="0.25">
      <c r="A140" s="21">
        <v>138</v>
      </c>
      <c r="B140" s="22" t="s">
        <v>198</v>
      </c>
      <c r="C140" s="24"/>
      <c r="D140" s="36"/>
      <c r="E140" s="23" t="s">
        <v>67</v>
      </c>
      <c r="F140" s="14">
        <f t="shared" si="11"/>
        <v>9.3333333333333339</v>
      </c>
      <c r="G140" s="14">
        <v>10</v>
      </c>
      <c r="H140" s="14">
        <v>28</v>
      </c>
      <c r="I140" s="16">
        <v>1.0409999999999999</v>
      </c>
      <c r="J140" s="17">
        <f t="shared" si="12"/>
        <v>10.41</v>
      </c>
      <c r="K140" s="16">
        <v>1.4</v>
      </c>
      <c r="L140" s="57">
        <f t="shared" si="15"/>
        <v>14</v>
      </c>
      <c r="M140" s="6"/>
      <c r="N140" s="6"/>
      <c r="O140" s="6"/>
      <c r="P140" s="6"/>
      <c r="Q140" s="6"/>
      <c r="R140" s="6"/>
      <c r="S140" s="6"/>
      <c r="AK140" s="76">
        <f t="shared" si="13"/>
        <v>1.2204999999999999</v>
      </c>
      <c r="AL140" s="76">
        <f t="shared" si="14"/>
        <v>12.204999999999998</v>
      </c>
    </row>
    <row r="141" spans="1:38" s="8" customFormat="1" ht="27.95" customHeight="1" thickBot="1" x14ac:dyDescent="0.25">
      <c r="A141" s="21">
        <v>139</v>
      </c>
      <c r="B141" s="22" t="s">
        <v>375</v>
      </c>
      <c r="C141" s="23" t="s">
        <v>402</v>
      </c>
      <c r="D141" s="35"/>
      <c r="E141" s="23" t="s">
        <v>67</v>
      </c>
      <c r="F141" s="14">
        <v>10</v>
      </c>
      <c r="G141" s="14">
        <v>10</v>
      </c>
      <c r="H141" s="14"/>
      <c r="I141" s="16">
        <v>5</v>
      </c>
      <c r="J141" s="17">
        <f t="shared" si="12"/>
        <v>50</v>
      </c>
      <c r="K141" s="16">
        <v>5</v>
      </c>
      <c r="L141" s="57">
        <f t="shared" si="15"/>
        <v>50</v>
      </c>
      <c r="M141" s="10"/>
      <c r="N141" s="10"/>
      <c r="O141" s="10"/>
      <c r="P141" s="10"/>
      <c r="Q141" s="10"/>
      <c r="R141" s="10"/>
      <c r="S141" s="10"/>
      <c r="AK141" s="76">
        <f t="shared" si="13"/>
        <v>5</v>
      </c>
      <c r="AL141" s="76">
        <f t="shared" si="14"/>
        <v>50</v>
      </c>
    </row>
    <row r="142" spans="1:38" s="8" customFormat="1" ht="27.95" customHeight="1" thickBot="1" x14ac:dyDescent="0.25">
      <c r="A142" s="21">
        <v>140</v>
      </c>
      <c r="B142" s="22" t="s">
        <v>404</v>
      </c>
      <c r="C142" s="35" t="s">
        <v>403</v>
      </c>
      <c r="D142" s="35"/>
      <c r="E142" s="23" t="s">
        <v>67</v>
      </c>
      <c r="F142" s="14">
        <v>10</v>
      </c>
      <c r="G142" s="14">
        <v>10</v>
      </c>
      <c r="H142" s="14"/>
      <c r="I142" s="16">
        <v>1.5</v>
      </c>
      <c r="J142" s="17">
        <f t="shared" si="12"/>
        <v>15</v>
      </c>
      <c r="K142" s="16">
        <v>1.5</v>
      </c>
      <c r="L142" s="57">
        <f t="shared" si="15"/>
        <v>15</v>
      </c>
      <c r="M142" s="10"/>
      <c r="N142" s="10"/>
      <c r="O142" s="10"/>
      <c r="P142" s="10"/>
      <c r="Q142" s="10"/>
      <c r="R142" s="10"/>
      <c r="S142" s="10"/>
      <c r="AK142" s="76">
        <f t="shared" si="13"/>
        <v>1.5</v>
      </c>
      <c r="AL142" s="76">
        <f t="shared" si="14"/>
        <v>15</v>
      </c>
    </row>
    <row r="143" spans="1:38" s="8" customFormat="1" ht="27.95" customHeight="1" thickBot="1" x14ac:dyDescent="0.25">
      <c r="A143" s="21">
        <v>141</v>
      </c>
      <c r="B143" s="22" t="s">
        <v>405</v>
      </c>
      <c r="C143" s="23" t="s">
        <v>407</v>
      </c>
      <c r="D143" s="35"/>
      <c r="E143" s="23" t="s">
        <v>67</v>
      </c>
      <c r="F143" s="14">
        <v>400</v>
      </c>
      <c r="G143" s="14">
        <v>400</v>
      </c>
      <c r="H143" s="14"/>
      <c r="I143" s="16">
        <v>0.6</v>
      </c>
      <c r="J143" s="17">
        <f t="shared" si="12"/>
        <v>240</v>
      </c>
      <c r="K143" s="16">
        <v>0.6</v>
      </c>
      <c r="L143" s="57">
        <f t="shared" si="15"/>
        <v>240</v>
      </c>
      <c r="M143" s="10"/>
      <c r="N143" s="10"/>
      <c r="O143" s="10"/>
      <c r="P143" s="10"/>
      <c r="Q143" s="10"/>
      <c r="R143" s="10"/>
      <c r="S143" s="10"/>
      <c r="AK143" s="76">
        <f t="shared" si="13"/>
        <v>0.6</v>
      </c>
      <c r="AL143" s="76">
        <f t="shared" si="14"/>
        <v>240</v>
      </c>
    </row>
    <row r="144" spans="1:38" s="8" customFormat="1" ht="27.95" customHeight="1" thickBot="1" x14ac:dyDescent="0.25">
      <c r="A144" s="21">
        <v>142</v>
      </c>
      <c r="B144" s="22" t="s">
        <v>406</v>
      </c>
      <c r="C144" s="23" t="s">
        <v>408</v>
      </c>
      <c r="D144" s="35"/>
      <c r="E144" s="23" t="s">
        <v>67</v>
      </c>
      <c r="F144" s="14">
        <v>100</v>
      </c>
      <c r="G144" s="14">
        <v>100</v>
      </c>
      <c r="H144" s="14"/>
      <c r="I144" s="16">
        <v>0.5</v>
      </c>
      <c r="J144" s="17">
        <f t="shared" si="12"/>
        <v>50</v>
      </c>
      <c r="K144" s="16">
        <v>0.5</v>
      </c>
      <c r="L144" s="57">
        <f t="shared" si="15"/>
        <v>50</v>
      </c>
      <c r="M144" s="10"/>
      <c r="N144" s="10"/>
      <c r="O144" s="10"/>
      <c r="P144" s="10"/>
      <c r="Q144" s="10"/>
      <c r="R144" s="10"/>
      <c r="S144" s="10"/>
      <c r="AK144" s="76">
        <f t="shared" si="13"/>
        <v>0.5</v>
      </c>
      <c r="AL144" s="76">
        <f t="shared" si="14"/>
        <v>50</v>
      </c>
    </row>
    <row r="145" spans="1:44" ht="27.95" customHeight="1" thickBot="1" x14ac:dyDescent="0.25">
      <c r="A145" s="21">
        <v>143</v>
      </c>
      <c r="B145" s="25" t="s">
        <v>202</v>
      </c>
      <c r="C145" s="27" t="s">
        <v>203</v>
      </c>
      <c r="D145" s="33"/>
      <c r="E145" s="23" t="s">
        <v>87</v>
      </c>
      <c r="F145" s="14">
        <f t="shared" ref="F145:F170" si="16">SUM(H145/3)</f>
        <v>16.666666666666668</v>
      </c>
      <c r="G145" s="14">
        <v>18</v>
      </c>
      <c r="H145" s="14">
        <v>50</v>
      </c>
      <c r="I145" s="16">
        <v>6.6</v>
      </c>
      <c r="J145" s="17">
        <f t="shared" si="12"/>
        <v>118.8</v>
      </c>
      <c r="K145" s="16">
        <v>7.2</v>
      </c>
      <c r="L145" s="57">
        <f t="shared" si="15"/>
        <v>129.6</v>
      </c>
      <c r="AK145" s="76">
        <f t="shared" si="13"/>
        <v>6.9</v>
      </c>
      <c r="AL145" s="76">
        <f t="shared" si="14"/>
        <v>124.2</v>
      </c>
    </row>
    <row r="146" spans="1:44" ht="27.95" customHeight="1" thickBot="1" x14ac:dyDescent="0.25">
      <c r="A146" s="21">
        <v>144</v>
      </c>
      <c r="B146" s="22" t="s">
        <v>199</v>
      </c>
      <c r="C146" s="23"/>
      <c r="D146" s="35"/>
      <c r="E146" s="23" t="s">
        <v>161</v>
      </c>
      <c r="F146" s="14">
        <f t="shared" si="16"/>
        <v>2.3333333333333335</v>
      </c>
      <c r="G146" s="14">
        <v>2</v>
      </c>
      <c r="H146" s="14">
        <v>7</v>
      </c>
      <c r="I146" s="16">
        <v>2.52</v>
      </c>
      <c r="J146" s="17">
        <f t="shared" si="12"/>
        <v>5.04</v>
      </c>
      <c r="K146" s="16">
        <v>2.4</v>
      </c>
      <c r="L146" s="57">
        <f t="shared" si="15"/>
        <v>4.8</v>
      </c>
      <c r="AK146" s="76">
        <f t="shared" si="13"/>
        <v>2.46</v>
      </c>
      <c r="AL146" s="76">
        <f t="shared" si="14"/>
        <v>4.92</v>
      </c>
    </row>
    <row r="147" spans="1:44" ht="27.95" customHeight="1" thickBot="1" x14ac:dyDescent="0.25">
      <c r="A147" s="21">
        <v>145</v>
      </c>
      <c r="B147" s="22" t="s">
        <v>200</v>
      </c>
      <c r="C147" s="23" t="s">
        <v>201</v>
      </c>
      <c r="D147" s="35"/>
      <c r="E147" s="23" t="s">
        <v>67</v>
      </c>
      <c r="F147" s="14">
        <f t="shared" si="16"/>
        <v>66.333333333333329</v>
      </c>
      <c r="G147" s="14">
        <v>60</v>
      </c>
      <c r="H147" s="14">
        <v>199</v>
      </c>
      <c r="I147" s="16">
        <v>0.52600000000000002</v>
      </c>
      <c r="J147" s="17">
        <f t="shared" si="12"/>
        <v>31.560000000000002</v>
      </c>
      <c r="K147" s="16">
        <v>0.73</v>
      </c>
      <c r="L147" s="57">
        <f t="shared" si="15"/>
        <v>43.8</v>
      </c>
      <c r="AK147" s="76">
        <f t="shared" si="13"/>
        <v>0.628</v>
      </c>
      <c r="AL147" s="76">
        <f t="shared" si="14"/>
        <v>37.68</v>
      </c>
    </row>
    <row r="148" spans="1:44" s="11" customFormat="1" ht="52.5" customHeight="1" thickBot="1" x14ac:dyDescent="0.25">
      <c r="A148" s="21">
        <v>146</v>
      </c>
      <c r="B148" s="22" t="s">
        <v>204</v>
      </c>
      <c r="C148" s="23" t="s">
        <v>75</v>
      </c>
      <c r="D148" s="35"/>
      <c r="E148" s="23" t="s">
        <v>161</v>
      </c>
      <c r="F148" s="14">
        <f t="shared" si="16"/>
        <v>78.333333333333329</v>
      </c>
      <c r="G148" s="14">
        <v>80</v>
      </c>
      <c r="H148" s="14">
        <v>235</v>
      </c>
      <c r="I148" s="16">
        <v>2.2770000000000001</v>
      </c>
      <c r="J148" s="17">
        <f t="shared" si="12"/>
        <v>182.16000000000003</v>
      </c>
      <c r="K148" s="16">
        <v>2</v>
      </c>
      <c r="L148" s="57">
        <f t="shared" si="15"/>
        <v>160</v>
      </c>
      <c r="M148" s="6"/>
      <c r="N148" s="6"/>
      <c r="O148" s="6"/>
      <c r="P148" s="6"/>
      <c r="Q148" s="6"/>
      <c r="R148" s="6"/>
      <c r="S148" s="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76">
        <f t="shared" si="13"/>
        <v>2.1385000000000001</v>
      </c>
      <c r="AL148" s="76">
        <f t="shared" si="14"/>
        <v>171.08</v>
      </c>
      <c r="AM148" s="10"/>
      <c r="AN148" s="10"/>
      <c r="AO148" s="10"/>
      <c r="AP148" s="10"/>
      <c r="AQ148" s="10"/>
      <c r="AR148" s="10"/>
    </row>
    <row r="149" spans="1:44" ht="27.95" customHeight="1" thickBot="1" x14ac:dyDescent="0.25">
      <c r="A149" s="21">
        <v>147</v>
      </c>
      <c r="B149" s="22" t="s">
        <v>205</v>
      </c>
      <c r="C149" s="24" t="s">
        <v>206</v>
      </c>
      <c r="D149" s="36"/>
      <c r="E149" s="23" t="s">
        <v>207</v>
      </c>
      <c r="F149" s="14">
        <f t="shared" si="16"/>
        <v>71.333333333333329</v>
      </c>
      <c r="G149" s="14">
        <v>71</v>
      </c>
      <c r="H149" s="14">
        <v>214</v>
      </c>
      <c r="I149" s="16">
        <v>0.59899999999999998</v>
      </c>
      <c r="J149" s="17">
        <f t="shared" si="12"/>
        <v>42.528999999999996</v>
      </c>
      <c r="K149" s="16">
        <v>1.42</v>
      </c>
      <c r="L149" s="57">
        <f t="shared" si="15"/>
        <v>100.82</v>
      </c>
      <c r="AK149" s="76">
        <f t="shared" si="13"/>
        <v>1.0095000000000001</v>
      </c>
      <c r="AL149" s="76">
        <f t="shared" si="14"/>
        <v>71.674500000000009</v>
      </c>
    </row>
    <row r="150" spans="1:44" ht="27.95" customHeight="1" thickBot="1" x14ac:dyDescent="0.25">
      <c r="A150" s="21">
        <v>148</v>
      </c>
      <c r="B150" s="22" t="s">
        <v>208</v>
      </c>
      <c r="C150" s="24" t="s">
        <v>75</v>
      </c>
      <c r="D150" s="36"/>
      <c r="E150" s="23" t="s">
        <v>161</v>
      </c>
      <c r="F150" s="14">
        <f t="shared" si="16"/>
        <v>283</v>
      </c>
      <c r="G150" s="14">
        <v>290</v>
      </c>
      <c r="H150" s="14">
        <v>849</v>
      </c>
      <c r="I150" s="16">
        <v>1.518</v>
      </c>
      <c r="J150" s="17">
        <f t="shared" si="12"/>
        <v>440.22</v>
      </c>
      <c r="K150" s="16">
        <v>2</v>
      </c>
      <c r="L150" s="57">
        <f t="shared" si="15"/>
        <v>580</v>
      </c>
      <c r="AK150" s="76">
        <f t="shared" si="13"/>
        <v>1.7589999999999999</v>
      </c>
      <c r="AL150" s="76">
        <f t="shared" si="14"/>
        <v>510.10999999999996</v>
      </c>
    </row>
    <row r="151" spans="1:44" ht="27.95" customHeight="1" thickBot="1" x14ac:dyDescent="0.25">
      <c r="A151" s="21">
        <v>149</v>
      </c>
      <c r="B151" s="22" t="s">
        <v>209</v>
      </c>
      <c r="C151" s="24" t="s">
        <v>75</v>
      </c>
      <c r="D151" s="36"/>
      <c r="E151" s="23" t="s">
        <v>161</v>
      </c>
      <c r="F151" s="14">
        <f t="shared" si="16"/>
        <v>113.33333333333333</v>
      </c>
      <c r="G151" s="14">
        <v>115</v>
      </c>
      <c r="H151" s="14">
        <v>340</v>
      </c>
      <c r="I151" s="16">
        <v>1.0349999999999999</v>
      </c>
      <c r="J151" s="17">
        <f t="shared" si="12"/>
        <v>119.02499999999999</v>
      </c>
      <c r="K151" s="16">
        <v>1.18</v>
      </c>
      <c r="L151" s="57">
        <f t="shared" si="15"/>
        <v>135.69999999999999</v>
      </c>
      <c r="AK151" s="76">
        <f t="shared" si="13"/>
        <v>1.1074999999999999</v>
      </c>
      <c r="AL151" s="76">
        <f t="shared" si="14"/>
        <v>127.3625</v>
      </c>
    </row>
    <row r="152" spans="1:44" s="11" customFormat="1" ht="27.95" customHeight="1" thickBot="1" x14ac:dyDescent="0.25">
      <c r="A152" s="21">
        <v>150</v>
      </c>
      <c r="B152" s="32" t="s">
        <v>245</v>
      </c>
      <c r="C152" s="33" t="s">
        <v>244</v>
      </c>
      <c r="D152" s="33"/>
      <c r="E152" s="27" t="s">
        <v>211</v>
      </c>
      <c r="F152" s="14">
        <f t="shared" si="16"/>
        <v>61.666666666666664</v>
      </c>
      <c r="G152" s="14">
        <v>65</v>
      </c>
      <c r="H152" s="14">
        <v>185</v>
      </c>
      <c r="I152" s="16">
        <v>0.14000000000000001</v>
      </c>
      <c r="J152" s="17">
        <f t="shared" si="12"/>
        <v>9.1000000000000014</v>
      </c>
      <c r="K152" s="16">
        <v>0.15</v>
      </c>
      <c r="L152" s="57">
        <f t="shared" si="15"/>
        <v>9.75</v>
      </c>
      <c r="M152" s="6"/>
      <c r="N152" s="6"/>
      <c r="O152" s="6"/>
      <c r="P152" s="6"/>
      <c r="Q152" s="6"/>
      <c r="R152" s="6"/>
      <c r="S152" s="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76">
        <f t="shared" si="13"/>
        <v>0.14500000000000002</v>
      </c>
      <c r="AL152" s="76">
        <f t="shared" si="14"/>
        <v>9.4250000000000007</v>
      </c>
      <c r="AM152" s="10"/>
      <c r="AN152" s="10"/>
      <c r="AO152" s="10"/>
      <c r="AP152" s="10"/>
      <c r="AQ152" s="10"/>
      <c r="AR152" s="10"/>
    </row>
    <row r="153" spans="1:44" ht="27.95" customHeight="1" thickBot="1" x14ac:dyDescent="0.25">
      <c r="A153" s="21">
        <v>151</v>
      </c>
      <c r="B153" s="22" t="s">
        <v>298</v>
      </c>
      <c r="C153" s="24"/>
      <c r="D153" s="36"/>
      <c r="E153" s="23" t="s">
        <v>211</v>
      </c>
      <c r="F153" s="14">
        <f t="shared" si="16"/>
        <v>41.333333333333336</v>
      </c>
      <c r="G153" s="14">
        <v>41</v>
      </c>
      <c r="H153" s="14">
        <v>124</v>
      </c>
      <c r="I153" s="16">
        <v>0.187</v>
      </c>
      <c r="J153" s="17">
        <f t="shared" si="12"/>
        <v>7.6669999999999998</v>
      </c>
      <c r="K153" s="16">
        <v>0.45</v>
      </c>
      <c r="L153" s="57">
        <f t="shared" si="15"/>
        <v>18.45</v>
      </c>
      <c r="AK153" s="76">
        <f t="shared" si="13"/>
        <v>0.31850000000000001</v>
      </c>
      <c r="AL153" s="76">
        <f t="shared" si="14"/>
        <v>13.0585</v>
      </c>
    </row>
    <row r="154" spans="1:44" ht="27.95" customHeight="1" thickBot="1" x14ac:dyDescent="0.25">
      <c r="A154" s="21">
        <v>152</v>
      </c>
      <c r="B154" s="22" t="s">
        <v>210</v>
      </c>
      <c r="C154" s="24"/>
      <c r="D154" s="36"/>
      <c r="E154" s="23" t="s">
        <v>211</v>
      </c>
      <c r="F154" s="14">
        <f t="shared" si="16"/>
        <v>32.666666666666664</v>
      </c>
      <c r="G154" s="14">
        <v>33</v>
      </c>
      <c r="H154" s="14">
        <v>98</v>
      </c>
      <c r="I154" s="16">
        <v>0.191</v>
      </c>
      <c r="J154" s="17">
        <f t="shared" si="12"/>
        <v>6.3029999999999999</v>
      </c>
      <c r="K154" s="16">
        <v>0.49</v>
      </c>
      <c r="L154" s="57">
        <f t="shared" si="15"/>
        <v>16.169999999999998</v>
      </c>
      <c r="AK154" s="76">
        <f t="shared" si="13"/>
        <v>0.34050000000000002</v>
      </c>
      <c r="AL154" s="76">
        <f t="shared" si="14"/>
        <v>11.236500000000001</v>
      </c>
    </row>
    <row r="155" spans="1:44" ht="27.95" customHeight="1" thickBot="1" x14ac:dyDescent="0.25">
      <c r="A155" s="21">
        <v>153</v>
      </c>
      <c r="B155" s="22" t="s">
        <v>212</v>
      </c>
      <c r="C155" s="23"/>
      <c r="D155" s="35"/>
      <c r="E155" s="23" t="s">
        <v>211</v>
      </c>
      <c r="F155" s="14">
        <f t="shared" si="16"/>
        <v>27</v>
      </c>
      <c r="G155" s="14">
        <v>27</v>
      </c>
      <c r="H155" s="14">
        <v>81</v>
      </c>
      <c r="I155" s="16">
        <v>0.308</v>
      </c>
      <c r="J155" s="17">
        <f t="shared" si="12"/>
        <v>8.3160000000000007</v>
      </c>
      <c r="K155" s="16">
        <v>0.6</v>
      </c>
      <c r="L155" s="57">
        <f t="shared" si="15"/>
        <v>16.2</v>
      </c>
      <c r="AK155" s="76">
        <f t="shared" si="13"/>
        <v>0.45399999999999996</v>
      </c>
      <c r="AL155" s="76">
        <f t="shared" si="14"/>
        <v>12.257999999999999</v>
      </c>
    </row>
    <row r="156" spans="1:44" ht="27.95" customHeight="1" thickBot="1" x14ac:dyDescent="0.25">
      <c r="A156" s="21">
        <v>154</v>
      </c>
      <c r="B156" s="22" t="s">
        <v>213</v>
      </c>
      <c r="C156" s="23"/>
      <c r="D156" s="35"/>
      <c r="E156" s="23" t="s">
        <v>211</v>
      </c>
      <c r="F156" s="14">
        <f t="shared" si="16"/>
        <v>21</v>
      </c>
      <c r="G156" s="14">
        <v>21</v>
      </c>
      <c r="H156" s="14">
        <v>63</v>
      </c>
      <c r="I156" s="16">
        <v>0.48</v>
      </c>
      <c r="J156" s="17">
        <f t="shared" si="12"/>
        <v>10.08</v>
      </c>
      <c r="K156" s="16">
        <v>0.9</v>
      </c>
      <c r="L156" s="57">
        <f t="shared" si="15"/>
        <v>18.900000000000002</v>
      </c>
      <c r="AK156" s="76">
        <f t="shared" si="13"/>
        <v>0.69</v>
      </c>
      <c r="AL156" s="76">
        <f t="shared" si="14"/>
        <v>14.489999999999998</v>
      </c>
    </row>
    <row r="157" spans="1:44" ht="27.95" customHeight="1" thickBot="1" x14ac:dyDescent="0.25">
      <c r="A157" s="21">
        <v>155</v>
      </c>
      <c r="B157" s="22" t="s">
        <v>214</v>
      </c>
      <c r="C157" s="23"/>
      <c r="D157" s="35"/>
      <c r="E157" s="23" t="s">
        <v>211</v>
      </c>
      <c r="F157" s="14">
        <f t="shared" si="16"/>
        <v>31.666666666666668</v>
      </c>
      <c r="G157" s="14">
        <v>32</v>
      </c>
      <c r="H157" s="14">
        <v>95</v>
      </c>
      <c r="I157" s="16">
        <v>0.53</v>
      </c>
      <c r="J157" s="17">
        <f t="shared" si="12"/>
        <v>16.96</v>
      </c>
      <c r="K157" s="16">
        <v>0.95</v>
      </c>
      <c r="L157" s="57">
        <f t="shared" si="15"/>
        <v>30.4</v>
      </c>
      <c r="AK157" s="76">
        <f t="shared" si="13"/>
        <v>0.74</v>
      </c>
      <c r="AL157" s="76">
        <f t="shared" si="14"/>
        <v>23.68</v>
      </c>
    </row>
    <row r="158" spans="1:44" ht="63.75" customHeight="1" thickBot="1" x14ac:dyDescent="0.25">
      <c r="A158" s="21">
        <v>156</v>
      </c>
      <c r="B158" s="43" t="s">
        <v>215</v>
      </c>
      <c r="C158" s="42" t="s">
        <v>216</v>
      </c>
      <c r="D158" s="52" t="s">
        <v>317</v>
      </c>
      <c r="E158" s="44" t="s">
        <v>360</v>
      </c>
      <c r="F158" s="14">
        <f t="shared" si="16"/>
        <v>833.66666666666663</v>
      </c>
      <c r="G158" s="14">
        <v>900</v>
      </c>
      <c r="H158" s="45">
        <v>2501</v>
      </c>
      <c r="I158" s="16">
        <v>0.67500000000000004</v>
      </c>
      <c r="J158" s="17">
        <f t="shared" si="12"/>
        <v>607.5</v>
      </c>
      <c r="K158" s="46">
        <v>0.7</v>
      </c>
      <c r="L158" s="57">
        <f t="shared" si="15"/>
        <v>630</v>
      </c>
      <c r="M158" s="10"/>
      <c r="N158" s="10"/>
      <c r="O158" s="10"/>
      <c r="P158" s="10"/>
      <c r="Q158" s="10"/>
      <c r="R158" s="10"/>
      <c r="S158" s="10"/>
      <c r="AK158" s="76">
        <f t="shared" si="13"/>
        <v>0.6875</v>
      </c>
      <c r="AL158" s="76">
        <f t="shared" si="14"/>
        <v>618.75</v>
      </c>
    </row>
    <row r="159" spans="1:44" ht="27.95" customHeight="1" thickBot="1" x14ac:dyDescent="0.25">
      <c r="A159" s="21">
        <v>157</v>
      </c>
      <c r="B159" s="22" t="s">
        <v>240</v>
      </c>
      <c r="C159" s="23"/>
      <c r="D159" s="35"/>
      <c r="E159" s="23" t="s">
        <v>211</v>
      </c>
      <c r="F159" s="14">
        <f t="shared" si="16"/>
        <v>68</v>
      </c>
      <c r="G159" s="14">
        <v>68</v>
      </c>
      <c r="H159" s="14">
        <v>204</v>
      </c>
      <c r="I159" s="16">
        <v>0.14000000000000001</v>
      </c>
      <c r="J159" s="17">
        <f t="shared" si="12"/>
        <v>9.5200000000000014</v>
      </c>
      <c r="K159" s="16">
        <v>0.74</v>
      </c>
      <c r="L159" s="57">
        <f t="shared" si="15"/>
        <v>50.32</v>
      </c>
      <c r="AK159" s="76">
        <f t="shared" si="13"/>
        <v>0.44</v>
      </c>
      <c r="AL159" s="76">
        <f t="shared" si="14"/>
        <v>29.92</v>
      </c>
    </row>
    <row r="160" spans="1:44" ht="27.95" customHeight="1" thickBot="1" x14ac:dyDescent="0.25">
      <c r="A160" s="21">
        <v>158</v>
      </c>
      <c r="B160" s="22" t="s">
        <v>241</v>
      </c>
      <c r="C160" s="23"/>
      <c r="D160" s="35"/>
      <c r="E160" s="23" t="s">
        <v>211</v>
      </c>
      <c r="F160" s="14">
        <f t="shared" si="16"/>
        <v>36</v>
      </c>
      <c r="G160" s="14">
        <v>36</v>
      </c>
      <c r="H160" s="14">
        <v>108</v>
      </c>
      <c r="I160" s="16">
        <v>0.17199999999999999</v>
      </c>
      <c r="J160" s="17">
        <f t="shared" si="12"/>
        <v>6.1919999999999993</v>
      </c>
      <c r="K160" s="16">
        <v>0.95</v>
      </c>
      <c r="L160" s="57">
        <f t="shared" si="15"/>
        <v>34.199999999999996</v>
      </c>
      <c r="AK160" s="76">
        <f t="shared" si="13"/>
        <v>0.56099999999999994</v>
      </c>
      <c r="AL160" s="76">
        <f t="shared" si="14"/>
        <v>20.195999999999998</v>
      </c>
    </row>
    <row r="161" spans="1:44" ht="27.95" customHeight="1" thickBot="1" x14ac:dyDescent="0.25">
      <c r="A161" s="21">
        <v>159</v>
      </c>
      <c r="B161" s="22" t="s">
        <v>217</v>
      </c>
      <c r="C161" s="23" t="s">
        <v>218</v>
      </c>
      <c r="D161" s="35"/>
      <c r="E161" s="23" t="s">
        <v>67</v>
      </c>
      <c r="F161" s="14">
        <f t="shared" si="16"/>
        <v>85</v>
      </c>
      <c r="G161" s="14">
        <v>85</v>
      </c>
      <c r="H161" s="14">
        <v>255</v>
      </c>
      <c r="I161" s="16">
        <v>0.625</v>
      </c>
      <c r="J161" s="17">
        <f t="shared" si="12"/>
        <v>53.125</v>
      </c>
      <c r="K161" s="16">
        <v>1.1499999999999999</v>
      </c>
      <c r="L161" s="57">
        <f t="shared" si="15"/>
        <v>97.749999999999986</v>
      </c>
      <c r="AK161" s="76">
        <f t="shared" si="13"/>
        <v>0.88749999999999996</v>
      </c>
      <c r="AL161" s="76">
        <f t="shared" si="14"/>
        <v>75.4375</v>
      </c>
    </row>
    <row r="162" spans="1:44" ht="27.95" customHeight="1" thickBot="1" x14ac:dyDescent="0.25">
      <c r="A162" s="21">
        <v>160</v>
      </c>
      <c r="B162" s="22" t="s">
        <v>219</v>
      </c>
      <c r="C162" s="23" t="s">
        <v>218</v>
      </c>
      <c r="D162" s="35"/>
      <c r="E162" s="23" t="s">
        <v>67</v>
      </c>
      <c r="F162" s="14">
        <f t="shared" si="16"/>
        <v>234.33333333333334</v>
      </c>
      <c r="G162" s="14">
        <v>250</v>
      </c>
      <c r="H162" s="14">
        <v>703</v>
      </c>
      <c r="I162" s="16">
        <v>0.85</v>
      </c>
      <c r="J162" s="17">
        <f t="shared" si="12"/>
        <v>212.5</v>
      </c>
      <c r="K162" s="16">
        <v>1</v>
      </c>
      <c r="L162" s="57">
        <f t="shared" si="15"/>
        <v>250</v>
      </c>
      <c r="M162" s="10"/>
      <c r="N162" s="10"/>
      <c r="O162" s="10"/>
      <c r="P162" s="10"/>
      <c r="Q162" s="10"/>
      <c r="R162" s="10"/>
      <c r="S162" s="10"/>
      <c r="AK162" s="76">
        <f t="shared" si="13"/>
        <v>0.92500000000000004</v>
      </c>
      <c r="AL162" s="76">
        <f t="shared" si="14"/>
        <v>231.25</v>
      </c>
    </row>
    <row r="163" spans="1:44" ht="27.95" customHeight="1" thickBot="1" x14ac:dyDescent="0.25">
      <c r="A163" s="21">
        <v>161</v>
      </c>
      <c r="B163" s="22" t="s">
        <v>300</v>
      </c>
      <c r="C163" s="23" t="s">
        <v>221</v>
      </c>
      <c r="D163" s="35"/>
      <c r="E163" s="23" t="s">
        <v>67</v>
      </c>
      <c r="F163" s="14">
        <f t="shared" si="16"/>
        <v>32.333333333333336</v>
      </c>
      <c r="G163" s="14">
        <v>35</v>
      </c>
      <c r="H163" s="14">
        <v>97</v>
      </c>
      <c r="I163" s="16">
        <v>1.35</v>
      </c>
      <c r="J163" s="17">
        <f t="shared" si="12"/>
        <v>47.25</v>
      </c>
      <c r="K163" s="16">
        <v>1.5</v>
      </c>
      <c r="L163" s="57">
        <f t="shared" si="15"/>
        <v>52.5</v>
      </c>
      <c r="AK163" s="76">
        <f t="shared" si="13"/>
        <v>1.425</v>
      </c>
      <c r="AL163" s="76">
        <f t="shared" si="14"/>
        <v>49.875</v>
      </c>
    </row>
    <row r="164" spans="1:44" ht="27.95" customHeight="1" thickBot="1" x14ac:dyDescent="0.25">
      <c r="A164" s="21">
        <v>162</v>
      </c>
      <c r="B164" s="22" t="s">
        <v>299</v>
      </c>
      <c r="C164" s="23" t="s">
        <v>220</v>
      </c>
      <c r="D164" s="35"/>
      <c r="E164" s="23" t="s">
        <v>67</v>
      </c>
      <c r="F164" s="14">
        <f t="shared" si="16"/>
        <v>30</v>
      </c>
      <c r="G164" s="14">
        <v>35</v>
      </c>
      <c r="H164" s="14">
        <v>90</v>
      </c>
      <c r="I164" s="16">
        <v>1.35</v>
      </c>
      <c r="J164" s="17">
        <f t="shared" si="12"/>
        <v>47.25</v>
      </c>
      <c r="K164" s="16">
        <v>1.5</v>
      </c>
      <c r="L164" s="57">
        <f t="shared" si="15"/>
        <v>52.5</v>
      </c>
      <c r="AK164" s="76">
        <f t="shared" si="13"/>
        <v>1.425</v>
      </c>
      <c r="AL164" s="76">
        <f t="shared" si="14"/>
        <v>49.875</v>
      </c>
    </row>
    <row r="165" spans="1:44" ht="27.95" customHeight="1" thickBot="1" x14ac:dyDescent="0.25">
      <c r="A165" s="21">
        <v>163</v>
      </c>
      <c r="B165" s="22" t="s">
        <v>301</v>
      </c>
      <c r="C165" s="23" t="s">
        <v>141</v>
      </c>
      <c r="D165" s="35"/>
      <c r="E165" s="23" t="s">
        <v>67</v>
      </c>
      <c r="F165" s="14">
        <f t="shared" si="16"/>
        <v>26.666666666666668</v>
      </c>
      <c r="G165" s="14">
        <v>30</v>
      </c>
      <c r="H165" s="14">
        <v>80</v>
      </c>
      <c r="I165" s="16">
        <v>1.55</v>
      </c>
      <c r="J165" s="17">
        <f t="shared" si="12"/>
        <v>46.5</v>
      </c>
      <c r="K165" s="16">
        <v>1.5</v>
      </c>
      <c r="L165" s="57">
        <f t="shared" si="15"/>
        <v>45</v>
      </c>
      <c r="AK165" s="76">
        <f t="shared" si="13"/>
        <v>1.5249999999999999</v>
      </c>
      <c r="AL165" s="76">
        <f t="shared" si="14"/>
        <v>45.75</v>
      </c>
    </row>
    <row r="166" spans="1:44" ht="27.95" customHeight="1" thickBot="1" x14ac:dyDescent="0.25">
      <c r="A166" s="21">
        <v>164</v>
      </c>
      <c r="B166" s="22" t="s">
        <v>222</v>
      </c>
      <c r="C166" s="27"/>
      <c r="D166" s="33"/>
      <c r="E166" s="27" t="s">
        <v>67</v>
      </c>
      <c r="F166" s="14">
        <f t="shared" si="16"/>
        <v>31.666666666666668</v>
      </c>
      <c r="G166" s="14">
        <v>32</v>
      </c>
      <c r="H166" s="14">
        <v>95</v>
      </c>
      <c r="I166" s="16">
        <v>5.0999999999999996</v>
      </c>
      <c r="J166" s="17">
        <f t="shared" si="12"/>
        <v>163.19999999999999</v>
      </c>
      <c r="K166" s="16">
        <v>5.5</v>
      </c>
      <c r="L166" s="57">
        <f t="shared" si="15"/>
        <v>176</v>
      </c>
      <c r="AK166" s="76">
        <f t="shared" si="13"/>
        <v>5.3</v>
      </c>
      <c r="AL166" s="76">
        <f t="shared" si="14"/>
        <v>169.6</v>
      </c>
    </row>
    <row r="167" spans="1:44" ht="27.95" customHeight="1" thickBot="1" x14ac:dyDescent="0.25">
      <c r="A167" s="21">
        <v>165</v>
      </c>
      <c r="B167" s="22" t="s">
        <v>223</v>
      </c>
      <c r="C167" s="23"/>
      <c r="D167" s="35"/>
      <c r="E167" s="23" t="s">
        <v>67</v>
      </c>
      <c r="F167" s="14">
        <f t="shared" si="16"/>
        <v>17</v>
      </c>
      <c r="G167" s="14">
        <v>20</v>
      </c>
      <c r="H167" s="14">
        <v>51</v>
      </c>
      <c r="I167" s="16">
        <v>0.14000000000000001</v>
      </c>
      <c r="J167" s="17">
        <f t="shared" si="12"/>
        <v>2.8000000000000003</v>
      </c>
      <c r="K167" s="16">
        <v>0.44</v>
      </c>
      <c r="L167" s="57">
        <f t="shared" si="15"/>
        <v>8.8000000000000007</v>
      </c>
      <c r="AK167" s="76">
        <f t="shared" si="13"/>
        <v>0.29000000000000004</v>
      </c>
      <c r="AL167" s="76">
        <f t="shared" si="14"/>
        <v>5.8000000000000007</v>
      </c>
    </row>
    <row r="168" spans="1:44" ht="27.95" customHeight="1" thickBot="1" x14ac:dyDescent="0.25">
      <c r="A168" s="21">
        <v>166</v>
      </c>
      <c r="B168" s="22" t="s">
        <v>224</v>
      </c>
      <c r="C168" s="23"/>
      <c r="D168" s="35"/>
      <c r="E168" s="23" t="s">
        <v>67</v>
      </c>
      <c r="F168" s="14">
        <f t="shared" si="16"/>
        <v>5</v>
      </c>
      <c r="G168" s="14">
        <v>5</v>
      </c>
      <c r="H168" s="14">
        <v>15</v>
      </c>
      <c r="I168" s="16">
        <v>0.98</v>
      </c>
      <c r="J168" s="17">
        <f t="shared" si="12"/>
        <v>4.9000000000000004</v>
      </c>
      <c r="K168" s="16">
        <v>0.78</v>
      </c>
      <c r="L168" s="57">
        <f t="shared" si="15"/>
        <v>3.9000000000000004</v>
      </c>
      <c r="AK168" s="76">
        <f t="shared" si="13"/>
        <v>0.88</v>
      </c>
      <c r="AL168" s="76">
        <f t="shared" si="14"/>
        <v>4.4000000000000004</v>
      </c>
    </row>
    <row r="169" spans="1:44" ht="27.95" customHeight="1" thickBot="1" x14ac:dyDescent="0.25">
      <c r="A169" s="21">
        <v>167</v>
      </c>
      <c r="B169" s="22" t="s">
        <v>225</v>
      </c>
      <c r="C169" s="23" t="s">
        <v>226</v>
      </c>
      <c r="D169" s="35"/>
      <c r="E169" s="23" t="s">
        <v>89</v>
      </c>
      <c r="F169" s="14">
        <f t="shared" si="16"/>
        <v>142.33333333333334</v>
      </c>
      <c r="G169" s="14">
        <v>150</v>
      </c>
      <c r="H169" s="14">
        <v>427</v>
      </c>
      <c r="I169" s="16">
        <v>1.2869999999999999</v>
      </c>
      <c r="J169" s="17">
        <f t="shared" si="12"/>
        <v>193.04999999999998</v>
      </c>
      <c r="K169" s="16">
        <v>2</v>
      </c>
      <c r="L169" s="57">
        <f t="shared" si="15"/>
        <v>300</v>
      </c>
      <c r="AK169" s="76">
        <f t="shared" si="13"/>
        <v>1.6435</v>
      </c>
      <c r="AL169" s="76">
        <f t="shared" si="14"/>
        <v>246.52500000000001</v>
      </c>
    </row>
    <row r="170" spans="1:44" s="11" customFormat="1" ht="27.95" customHeight="1" thickBot="1" x14ac:dyDescent="0.25">
      <c r="A170" s="21">
        <v>168</v>
      </c>
      <c r="B170" s="22" t="s">
        <v>242</v>
      </c>
      <c r="C170" s="23" t="s">
        <v>243</v>
      </c>
      <c r="D170" s="35"/>
      <c r="E170" s="23" t="s">
        <v>67</v>
      </c>
      <c r="F170" s="14">
        <f t="shared" si="16"/>
        <v>156.33333333333334</v>
      </c>
      <c r="G170" s="14">
        <v>156</v>
      </c>
      <c r="H170" s="14">
        <v>469</v>
      </c>
      <c r="I170" s="16">
        <v>0.91300000000000003</v>
      </c>
      <c r="J170" s="17">
        <f t="shared" si="12"/>
        <v>142.428</v>
      </c>
      <c r="K170" s="16">
        <v>1.1299999999999999</v>
      </c>
      <c r="L170" s="57">
        <f t="shared" si="15"/>
        <v>176.27999999999997</v>
      </c>
      <c r="M170" s="6"/>
      <c r="N170" s="6"/>
      <c r="O170" s="6"/>
      <c r="P170" s="6"/>
      <c r="Q170" s="6"/>
      <c r="R170" s="6"/>
      <c r="S170" s="6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76">
        <f t="shared" si="13"/>
        <v>1.0215000000000001</v>
      </c>
      <c r="AL170" s="76">
        <f t="shared" si="14"/>
        <v>159.35400000000001</v>
      </c>
      <c r="AM170" s="10"/>
      <c r="AN170" s="10"/>
      <c r="AO170" s="10"/>
      <c r="AP170" s="10"/>
      <c r="AQ170" s="10"/>
      <c r="AR170" s="10"/>
    </row>
    <row r="171" spans="1:44" s="11" customFormat="1" ht="37.5" customHeight="1" thickBot="1" x14ac:dyDescent="0.25">
      <c r="A171" s="21">
        <v>169</v>
      </c>
      <c r="B171" s="22" t="s">
        <v>376</v>
      </c>
      <c r="C171" s="70" t="s">
        <v>409</v>
      </c>
      <c r="D171" s="35" t="s">
        <v>389</v>
      </c>
      <c r="E171" s="23" t="s">
        <v>67</v>
      </c>
      <c r="F171" s="14">
        <v>30</v>
      </c>
      <c r="G171" s="14">
        <v>30</v>
      </c>
      <c r="H171" s="14"/>
      <c r="I171" s="16">
        <v>1.37</v>
      </c>
      <c r="J171" s="17">
        <f t="shared" si="12"/>
        <v>41.1</v>
      </c>
      <c r="K171" s="16">
        <v>2.34</v>
      </c>
      <c r="L171" s="57">
        <f t="shared" si="15"/>
        <v>70.199999999999989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76">
        <f t="shared" si="13"/>
        <v>1.855</v>
      </c>
      <c r="AL171" s="76">
        <f t="shared" si="14"/>
        <v>55.65</v>
      </c>
      <c r="AM171" s="10"/>
      <c r="AN171" s="10"/>
      <c r="AO171" s="10"/>
      <c r="AP171" s="10"/>
      <c r="AQ171" s="10"/>
      <c r="AR171" s="10"/>
    </row>
    <row r="172" spans="1:44" s="11" customFormat="1" ht="27.95" customHeight="1" thickBot="1" x14ac:dyDescent="0.25">
      <c r="A172" s="21">
        <v>170</v>
      </c>
      <c r="B172" s="22" t="s">
        <v>379</v>
      </c>
      <c r="C172" s="23"/>
      <c r="D172" s="35"/>
      <c r="E172" s="23" t="s">
        <v>87</v>
      </c>
      <c r="F172" s="14">
        <v>15</v>
      </c>
      <c r="G172" s="14">
        <v>9</v>
      </c>
      <c r="H172" s="14"/>
      <c r="I172" s="16">
        <v>3.5</v>
      </c>
      <c r="J172" s="17">
        <f t="shared" si="12"/>
        <v>31.5</v>
      </c>
      <c r="K172" s="16">
        <v>3.5</v>
      </c>
      <c r="L172" s="57">
        <f t="shared" si="15"/>
        <v>31.5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76">
        <f t="shared" si="13"/>
        <v>3.5</v>
      </c>
      <c r="AL172" s="76">
        <f t="shared" si="14"/>
        <v>31.5</v>
      </c>
      <c r="AM172" s="10"/>
      <c r="AN172" s="10"/>
      <c r="AO172" s="10"/>
      <c r="AP172" s="10"/>
      <c r="AQ172" s="10"/>
      <c r="AR172" s="10"/>
    </row>
    <row r="173" spans="1:44" s="11" customFormat="1" ht="27.95" customHeight="1" thickBot="1" x14ac:dyDescent="0.25">
      <c r="A173" s="21">
        <v>171</v>
      </c>
      <c r="B173" s="22" t="s">
        <v>227</v>
      </c>
      <c r="C173" s="23"/>
      <c r="D173" s="35"/>
      <c r="E173" s="23" t="s">
        <v>71</v>
      </c>
      <c r="F173" s="14">
        <f t="shared" ref="F173:F182" si="17">SUM(H173/3)</f>
        <v>8.3333333333333339</v>
      </c>
      <c r="G173" s="14">
        <v>9</v>
      </c>
      <c r="H173" s="14">
        <v>25</v>
      </c>
      <c r="I173" s="16">
        <v>2.4900000000000002</v>
      </c>
      <c r="J173" s="17">
        <f t="shared" si="12"/>
        <v>22.410000000000004</v>
      </c>
      <c r="K173" s="16">
        <v>3</v>
      </c>
      <c r="L173" s="57">
        <f t="shared" si="15"/>
        <v>27</v>
      </c>
      <c r="M173" s="6"/>
      <c r="N173" s="6"/>
      <c r="O173" s="6"/>
      <c r="P173" s="6"/>
      <c r="Q173" s="6"/>
      <c r="R173" s="6"/>
      <c r="S173" s="6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76">
        <f t="shared" si="13"/>
        <v>2.7450000000000001</v>
      </c>
      <c r="AL173" s="76">
        <f t="shared" si="14"/>
        <v>24.705000000000002</v>
      </c>
      <c r="AM173" s="10"/>
      <c r="AN173" s="10"/>
      <c r="AO173" s="10"/>
      <c r="AP173" s="10"/>
      <c r="AQ173" s="10"/>
      <c r="AR173" s="10"/>
    </row>
    <row r="174" spans="1:44" s="11" customFormat="1" ht="27.95" customHeight="1" thickBot="1" x14ac:dyDescent="0.25">
      <c r="A174" s="21">
        <v>172</v>
      </c>
      <c r="B174" s="22" t="s">
        <v>228</v>
      </c>
      <c r="C174" s="23"/>
      <c r="D174" s="35"/>
      <c r="E174" s="23" t="s">
        <v>71</v>
      </c>
      <c r="F174" s="14">
        <f t="shared" si="17"/>
        <v>12.333333333333334</v>
      </c>
      <c r="G174" s="14">
        <v>12</v>
      </c>
      <c r="H174" s="14">
        <v>37</v>
      </c>
      <c r="I174" s="16">
        <v>6.18</v>
      </c>
      <c r="J174" s="17">
        <f t="shared" si="12"/>
        <v>74.16</v>
      </c>
      <c r="K174" s="16">
        <v>7.16</v>
      </c>
      <c r="L174" s="57">
        <f t="shared" si="15"/>
        <v>85.92</v>
      </c>
      <c r="M174" s="6"/>
      <c r="N174" s="6"/>
      <c r="O174" s="6"/>
      <c r="P174" s="6"/>
      <c r="Q174" s="6"/>
      <c r="R174" s="6"/>
      <c r="S174" s="6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76">
        <f t="shared" si="13"/>
        <v>6.67</v>
      </c>
      <c r="AL174" s="76">
        <f t="shared" si="14"/>
        <v>80.039999999999992</v>
      </c>
      <c r="AM174" s="10"/>
      <c r="AN174" s="10"/>
      <c r="AO174" s="10"/>
      <c r="AP174" s="10"/>
      <c r="AQ174" s="10"/>
      <c r="AR174" s="10"/>
    </row>
    <row r="175" spans="1:44" s="11" customFormat="1" ht="45.75" customHeight="1" thickBot="1" x14ac:dyDescent="0.25">
      <c r="A175" s="21">
        <v>173</v>
      </c>
      <c r="B175" s="22" t="s">
        <v>229</v>
      </c>
      <c r="C175" s="23"/>
      <c r="D175" s="35"/>
      <c r="E175" s="23" t="s">
        <v>71</v>
      </c>
      <c r="F175" s="14">
        <f t="shared" si="17"/>
        <v>13</v>
      </c>
      <c r="G175" s="14">
        <v>13</v>
      </c>
      <c r="H175" s="14">
        <v>39</v>
      </c>
      <c r="I175" s="16">
        <v>6.7</v>
      </c>
      <c r="J175" s="17">
        <f t="shared" si="12"/>
        <v>87.100000000000009</v>
      </c>
      <c r="K175" s="16">
        <v>7.35</v>
      </c>
      <c r="L175" s="57">
        <f t="shared" si="15"/>
        <v>95.55</v>
      </c>
      <c r="M175" s="6"/>
      <c r="N175" s="6"/>
      <c r="O175" s="6"/>
      <c r="P175" s="6"/>
      <c r="Q175" s="6"/>
      <c r="R175" s="6"/>
      <c r="S175" s="6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76">
        <f t="shared" si="13"/>
        <v>7.0250000000000004</v>
      </c>
      <c r="AL175" s="76">
        <f t="shared" si="14"/>
        <v>91.325000000000003</v>
      </c>
      <c r="AM175" s="10"/>
      <c r="AN175" s="10"/>
      <c r="AO175" s="10"/>
      <c r="AP175" s="10"/>
      <c r="AQ175" s="10"/>
      <c r="AR175" s="10"/>
    </row>
    <row r="176" spans="1:44" s="11" customFormat="1" ht="27.95" customHeight="1" thickBot="1" x14ac:dyDescent="0.25">
      <c r="A176" s="21">
        <v>174</v>
      </c>
      <c r="B176" s="22" t="s">
        <v>230</v>
      </c>
      <c r="C176" s="23" t="s">
        <v>231</v>
      </c>
      <c r="D176" s="35"/>
      <c r="E176" s="23" t="s">
        <v>67</v>
      </c>
      <c r="F176" s="14">
        <f t="shared" si="17"/>
        <v>9</v>
      </c>
      <c r="G176" s="14">
        <v>10</v>
      </c>
      <c r="H176" s="14">
        <v>27</v>
      </c>
      <c r="I176" s="16">
        <v>0.53200000000000003</v>
      </c>
      <c r="J176" s="17">
        <f t="shared" si="12"/>
        <v>5.32</v>
      </c>
      <c r="K176" s="16">
        <v>0.73</v>
      </c>
      <c r="L176" s="57">
        <f t="shared" si="15"/>
        <v>7.3</v>
      </c>
      <c r="M176" s="6"/>
      <c r="N176" s="6"/>
      <c r="O176" s="6"/>
      <c r="P176" s="6"/>
      <c r="Q176" s="6"/>
      <c r="R176" s="6"/>
      <c r="S176" s="6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76">
        <f t="shared" si="13"/>
        <v>0.63100000000000001</v>
      </c>
      <c r="AL176" s="76">
        <f t="shared" si="14"/>
        <v>6.3100000000000005</v>
      </c>
      <c r="AM176" s="10"/>
      <c r="AN176" s="10"/>
      <c r="AO176" s="10"/>
      <c r="AP176" s="10"/>
      <c r="AQ176" s="10"/>
      <c r="AR176" s="10"/>
    </row>
    <row r="177" spans="1:44" s="11" customFormat="1" ht="27.95" customHeight="1" thickBot="1" x14ac:dyDescent="0.25">
      <c r="A177" s="21">
        <v>175</v>
      </c>
      <c r="B177" s="22" t="s">
        <v>232</v>
      </c>
      <c r="C177" s="23"/>
      <c r="D177" s="35"/>
      <c r="E177" s="23" t="s">
        <v>67</v>
      </c>
      <c r="F177" s="14">
        <f t="shared" si="17"/>
        <v>10.666666666666666</v>
      </c>
      <c r="G177" s="14">
        <v>11</v>
      </c>
      <c r="H177" s="14">
        <v>32</v>
      </c>
      <c r="I177" s="16">
        <v>0.35</v>
      </c>
      <c r="J177" s="17">
        <f t="shared" si="12"/>
        <v>3.8499999999999996</v>
      </c>
      <c r="K177" s="16">
        <v>0.55000000000000004</v>
      </c>
      <c r="L177" s="57">
        <f t="shared" si="15"/>
        <v>6.0500000000000007</v>
      </c>
      <c r="M177" s="6"/>
      <c r="N177" s="6"/>
      <c r="O177" s="6"/>
      <c r="P177" s="6"/>
      <c r="Q177" s="6"/>
      <c r="R177" s="6"/>
      <c r="S177" s="6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76">
        <f t="shared" si="13"/>
        <v>0.45</v>
      </c>
      <c r="AL177" s="76">
        <f t="shared" si="14"/>
        <v>4.95</v>
      </c>
      <c r="AM177" s="10"/>
      <c r="AN177" s="10"/>
      <c r="AO177" s="10"/>
      <c r="AP177" s="10"/>
      <c r="AQ177" s="10"/>
      <c r="AR177" s="10"/>
    </row>
    <row r="178" spans="1:44" s="11" customFormat="1" ht="27.95" customHeight="1" thickBot="1" x14ac:dyDescent="0.25">
      <c r="A178" s="21">
        <v>176</v>
      </c>
      <c r="B178" s="22" t="s">
        <v>233</v>
      </c>
      <c r="C178" s="23" t="s">
        <v>179</v>
      </c>
      <c r="D178" s="35"/>
      <c r="E178" s="23" t="s">
        <v>67</v>
      </c>
      <c r="F178" s="14">
        <f t="shared" si="17"/>
        <v>28.666666666666668</v>
      </c>
      <c r="G178" s="14">
        <v>30</v>
      </c>
      <c r="H178" s="14">
        <v>86</v>
      </c>
      <c r="I178" s="16">
        <v>0.55000000000000004</v>
      </c>
      <c r="J178" s="17">
        <f t="shared" si="12"/>
        <v>16.5</v>
      </c>
      <c r="K178" s="16">
        <v>0.57999999999999996</v>
      </c>
      <c r="L178" s="57">
        <f t="shared" si="15"/>
        <v>17.399999999999999</v>
      </c>
      <c r="M178" s="6"/>
      <c r="N178" s="6"/>
      <c r="O178" s="6"/>
      <c r="P178" s="6"/>
      <c r="Q178" s="6"/>
      <c r="R178" s="6"/>
      <c r="S178" s="6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76">
        <f t="shared" si="13"/>
        <v>0.56499999999999995</v>
      </c>
      <c r="AL178" s="76">
        <f t="shared" si="14"/>
        <v>16.95</v>
      </c>
      <c r="AM178" s="10"/>
      <c r="AN178" s="10"/>
      <c r="AO178" s="10"/>
      <c r="AP178" s="10"/>
      <c r="AQ178" s="10"/>
      <c r="AR178" s="10"/>
    </row>
    <row r="179" spans="1:44" s="11" customFormat="1" ht="27.95" customHeight="1" thickBot="1" x14ac:dyDescent="0.25">
      <c r="A179" s="21">
        <v>177</v>
      </c>
      <c r="B179" s="22" t="s">
        <v>234</v>
      </c>
      <c r="C179" s="23" t="s">
        <v>179</v>
      </c>
      <c r="D179" s="35"/>
      <c r="E179" s="23" t="s">
        <v>67</v>
      </c>
      <c r="F179" s="14">
        <f t="shared" si="17"/>
        <v>49.666666666666664</v>
      </c>
      <c r="G179" s="14">
        <v>50</v>
      </c>
      <c r="H179" s="14">
        <v>149</v>
      </c>
      <c r="I179" s="16">
        <v>5.3</v>
      </c>
      <c r="J179" s="17">
        <f t="shared" si="12"/>
        <v>265</v>
      </c>
      <c r="K179" s="16">
        <v>1.5</v>
      </c>
      <c r="L179" s="57">
        <f t="shared" si="15"/>
        <v>75</v>
      </c>
      <c r="M179" s="6"/>
      <c r="N179" s="6"/>
      <c r="O179" s="6"/>
      <c r="P179" s="6"/>
      <c r="Q179" s="6"/>
      <c r="R179" s="6"/>
      <c r="S179" s="6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76">
        <f t="shared" si="13"/>
        <v>3.4</v>
      </c>
      <c r="AL179" s="76">
        <f t="shared" si="14"/>
        <v>170</v>
      </c>
      <c r="AM179" s="10"/>
      <c r="AN179" s="10"/>
      <c r="AO179" s="10"/>
      <c r="AP179" s="10"/>
      <c r="AQ179" s="10"/>
      <c r="AR179" s="10"/>
    </row>
    <row r="180" spans="1:44" s="11" customFormat="1" ht="27.95" customHeight="1" thickBot="1" x14ac:dyDescent="0.25">
      <c r="A180" s="21">
        <v>178</v>
      </c>
      <c r="B180" s="22" t="s">
        <v>235</v>
      </c>
      <c r="C180" s="23"/>
      <c r="D180" s="35"/>
      <c r="E180" s="23" t="s">
        <v>67</v>
      </c>
      <c r="F180" s="14">
        <f t="shared" si="17"/>
        <v>86.333333333333329</v>
      </c>
      <c r="G180" s="14">
        <v>90</v>
      </c>
      <c r="H180" s="14">
        <v>259</v>
      </c>
      <c r="I180" s="16">
        <v>0.14599999999999999</v>
      </c>
      <c r="J180" s="17">
        <f t="shared" si="12"/>
        <v>13.139999999999999</v>
      </c>
      <c r="K180" s="16">
        <v>0.25</v>
      </c>
      <c r="L180" s="57">
        <f t="shared" si="15"/>
        <v>22.5</v>
      </c>
      <c r="M180" s="6"/>
      <c r="N180" s="6"/>
      <c r="O180" s="6"/>
      <c r="P180" s="6"/>
      <c r="Q180" s="6"/>
      <c r="R180" s="6"/>
      <c r="S180" s="6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76">
        <f t="shared" si="13"/>
        <v>0.19800000000000001</v>
      </c>
      <c r="AL180" s="76">
        <f t="shared" si="14"/>
        <v>17.82</v>
      </c>
      <c r="AM180" s="10"/>
      <c r="AN180" s="10"/>
      <c r="AO180" s="10"/>
      <c r="AP180" s="10"/>
      <c r="AQ180" s="10"/>
      <c r="AR180" s="10"/>
    </row>
    <row r="181" spans="1:44" s="11" customFormat="1" ht="27.95" customHeight="1" thickBot="1" x14ac:dyDescent="0.25">
      <c r="A181" s="21">
        <v>179</v>
      </c>
      <c r="B181" s="22" t="s">
        <v>236</v>
      </c>
      <c r="C181" s="23"/>
      <c r="D181" s="35"/>
      <c r="E181" s="23" t="s">
        <v>67</v>
      </c>
      <c r="F181" s="14">
        <f t="shared" si="17"/>
        <v>204.66666666666666</v>
      </c>
      <c r="G181" s="14">
        <v>205</v>
      </c>
      <c r="H181" s="14">
        <v>614</v>
      </c>
      <c r="I181" s="16">
        <v>7.6999999999999999E-2</v>
      </c>
      <c r="J181" s="17">
        <f t="shared" si="12"/>
        <v>15.785</v>
      </c>
      <c r="K181" s="16">
        <v>0.15</v>
      </c>
      <c r="L181" s="57">
        <f t="shared" si="15"/>
        <v>30.75</v>
      </c>
      <c r="M181" s="6"/>
      <c r="N181" s="6"/>
      <c r="O181" s="6"/>
      <c r="P181" s="6"/>
      <c r="Q181" s="6"/>
      <c r="R181" s="6"/>
      <c r="S181" s="6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76">
        <f t="shared" si="13"/>
        <v>0.11349999999999999</v>
      </c>
      <c r="AL181" s="76">
        <f t="shared" si="14"/>
        <v>23.267499999999998</v>
      </c>
      <c r="AM181" s="10"/>
      <c r="AN181" s="10"/>
      <c r="AO181" s="10"/>
      <c r="AP181" s="10"/>
      <c r="AQ181" s="10"/>
      <c r="AR181" s="10"/>
    </row>
    <row r="182" spans="1:44" s="11" customFormat="1" ht="63" customHeight="1" thickBot="1" x14ac:dyDescent="0.25">
      <c r="A182" s="21">
        <v>180</v>
      </c>
      <c r="B182" s="22" t="s">
        <v>237</v>
      </c>
      <c r="C182" s="23"/>
      <c r="D182" s="35"/>
      <c r="E182" s="23" t="s">
        <v>67</v>
      </c>
      <c r="F182" s="14">
        <f t="shared" si="17"/>
        <v>98</v>
      </c>
      <c r="G182" s="14">
        <v>100</v>
      </c>
      <c r="H182" s="14">
        <v>294</v>
      </c>
      <c r="I182" s="16">
        <v>0.7</v>
      </c>
      <c r="J182" s="17">
        <f t="shared" si="12"/>
        <v>70</v>
      </c>
      <c r="K182" s="16">
        <v>0.8</v>
      </c>
      <c r="L182" s="57">
        <f t="shared" si="15"/>
        <v>80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76">
        <f t="shared" si="13"/>
        <v>0.75</v>
      </c>
      <c r="AL182" s="76">
        <f t="shared" si="14"/>
        <v>75</v>
      </c>
      <c r="AM182" s="10"/>
      <c r="AN182" s="10"/>
      <c r="AO182" s="10"/>
      <c r="AP182" s="10"/>
      <c r="AQ182" s="10"/>
      <c r="AR182" s="10"/>
    </row>
    <row r="183" spans="1:44" s="11" customFormat="1" ht="63" customHeight="1" x14ac:dyDescent="0.2">
      <c r="A183" s="63"/>
      <c r="B183" s="64"/>
      <c r="C183" s="80"/>
      <c r="D183" s="65"/>
      <c r="E183" s="66"/>
      <c r="F183" s="67">
        <f>SUM(F3:F182)</f>
        <v>14378.333333333332</v>
      </c>
      <c r="G183" s="67"/>
      <c r="H183" s="67">
        <f>SUM(H3:H182)</f>
        <v>40102</v>
      </c>
      <c r="I183" s="72"/>
      <c r="J183" s="69">
        <f>SUM(J3:J182)</f>
        <v>15750.231999999991</v>
      </c>
      <c r="K183" s="68"/>
      <c r="L183" s="69">
        <f>SUM(L3:L182)</f>
        <v>28427.920000000009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74"/>
      <c r="AL183" s="75">
        <f>SUM(AL3:AL182)</f>
        <v>22089.076000000001</v>
      </c>
      <c r="AM183" s="10"/>
      <c r="AN183" s="10"/>
      <c r="AO183" s="10"/>
      <c r="AP183" s="10"/>
      <c r="AQ183" s="10"/>
      <c r="AR183" s="10"/>
    </row>
  </sheetData>
  <dataValidations count="1">
    <dataValidation operator="notEqual" allowBlank="1" showInputMessage="1" showErrorMessage="1" error="Inserire valore numerico" sqref="E3:E165 E177:E181"/>
  </dataValidations>
  <pageMargins left="0" right="0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indicazioni</vt:lpstr>
      <vt:lpstr>Cancelleria</vt:lpstr>
      <vt:lpstr>Foglio1</vt:lpstr>
      <vt:lpstr>Foglio2</vt:lpstr>
      <vt:lpstr>Cancelleria!Area_stampa</vt:lpstr>
      <vt:lpstr>Foglio1!Area_stampa</vt:lpstr>
      <vt:lpstr>Cancelleria!Titoli_stampa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GOLDINI ALESSANDRA</dc:creator>
  <cp:lastModifiedBy>GOLDINI ALESSANDRA</cp:lastModifiedBy>
  <cp:lastPrinted>2021-04-20T13:17:32Z</cp:lastPrinted>
  <dcterms:created xsi:type="dcterms:W3CDTF">2007-05-08T12:20:40Z</dcterms:created>
  <dcterms:modified xsi:type="dcterms:W3CDTF">2021-04-20T13:24:30Z</dcterms:modified>
</cp:coreProperties>
</file>