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3. KEL - Clarifications\"/>
    </mc:Choice>
  </mc:AlternateContent>
  <xr:revisionPtr revIDLastSave="0" documentId="13_ncr:1_{F6A9A623-C816-4B97-B79E-AA8DB12A8801}" xr6:coauthVersionLast="47" xr6:coauthVersionMax="47" xr10:uidLastSave="{00000000-0000-0000-0000-000000000000}"/>
  <bookViews>
    <workbookView xWindow="31935" yWindow="1635" windowWidth="23820" windowHeight="13260" activeTab="1" xr2:uid="{00000000-000D-0000-FFFF-FFFF00000000}"/>
  </bookViews>
  <sheets>
    <sheet name="Cover" sheetId="2" r:id="rId1"/>
    <sheet name="Known issues (KEL)" sheetId="1" r:id="rId2"/>
    <sheet name="Other topics" sheetId="4" r:id="rId3"/>
    <sheet name="Param"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K12" i="1"/>
  <c r="J11" i="1"/>
  <c r="K11" i="1"/>
  <c r="J10" i="1"/>
  <c r="K10" i="1"/>
  <c r="J9" i="1"/>
  <c r="K9" i="1"/>
  <c r="K8" i="1"/>
  <c r="J8" i="1"/>
  <c r="K3" i="4"/>
  <c r="J3" i="4"/>
  <c r="K4" i="1"/>
  <c r="K5" i="1"/>
  <c r="K6" i="1"/>
  <c r="K7" i="1"/>
  <c r="K3" i="1"/>
  <c r="J3" i="1"/>
  <c r="J4" i="1"/>
  <c r="J5" i="1"/>
  <c r="J6" i="1"/>
  <c r="J7" i="1"/>
  <c r="B1" i="4" l="1"/>
  <c r="B1" i="1"/>
</calcChain>
</file>

<file path=xl/sharedStrings.xml><?xml version="1.0" encoding="utf-8"?>
<sst xmlns="http://schemas.openxmlformats.org/spreadsheetml/2006/main" count="190" uniqueCount="106">
  <si>
    <t>ID</t>
  </si>
  <si>
    <t>Description</t>
  </si>
  <si>
    <t>Impacted XSD version(s)</t>
  </si>
  <si>
    <t>Impacted CESOP release(s)</t>
  </si>
  <si>
    <t>Workaround(s)</t>
  </si>
  <si>
    <t>Solution description</t>
  </si>
  <si>
    <t>Implementation release</t>
  </si>
  <si>
    <t>Implementation XSD version(s)</t>
  </si>
  <si>
    <t>Comment</t>
  </si>
  <si>
    <r>
      <t xml:space="preserve">The rule PS-BR-0010 (triggering the error code 30010), validates the following:
</t>
    </r>
    <r>
      <rPr>
        <i/>
        <sz val="11"/>
        <color theme="1"/>
        <rFont val="Calibri"/>
        <family val="2"/>
        <scheme val="minor"/>
      </rPr>
      <t>"The business identifier ‘IN’ of the ‘Representative element must be different from the business identifier ‘IN’ of the ‘ReportingPSP’ element.".</t>
    </r>
  </si>
  <si>
    <t>v4.00
v4.01
v4.02</t>
  </si>
  <si>
    <t>Up to CESOP v1.4.x (included)</t>
  </si>
  <si>
    <t>Add one or more characters to the representative, for instance like '-', '_' or '_REP'.</t>
  </si>
  <si>
    <t>This rule will be removed.</t>
  </si>
  <si>
    <t>CESOP v1.5.0</t>
  </si>
  <si>
    <t>N/A</t>
  </si>
  <si>
    <t>This rule will be removed in CESOP v1.5.0 and will thus not be triggered anymore (regardless of the XSD version).</t>
  </si>
  <si>
    <t>v4.00
v4.01
v4.02
v4.03</t>
  </si>
  <si>
    <t>Use the same country code as the leading characters of the identifier, if IBAN type is selected.</t>
  </si>
  <si>
    <t>This rule will be updated to validate the length against the country code within the account identifier instead of the country code attribute.</t>
  </si>
  <si>
    <t>To be defined</t>
  </si>
  <si>
    <t>-</t>
  </si>
  <si>
    <t>Up to CESOP v1.4.4 (included)</t>
  </si>
  <si>
    <t>The transaction identifier causing the issue will be part of the VLD message sent by CESOP.</t>
  </si>
  <si>
    <t>CESOP v1.4.5</t>
  </si>
  <si>
    <t>Only impact on VLD message.</t>
  </si>
  <si>
    <t>The rule will be updated to be triggered only if all dates are outside the reporting period.</t>
  </si>
  <si>
    <t>Cover</t>
  </si>
  <si>
    <t>This Excel sheet contains the known issues in production as well as the other topics related to CESOP.</t>
  </si>
  <si>
    <t>Version</t>
  </si>
  <si>
    <t>Date</t>
  </si>
  <si>
    <t>History</t>
  </si>
  <si>
    <t>This rule will be updated in CESOP v1.5.0 (regardless of the XSD version)</t>
  </si>
  <si>
    <t>Last update:</t>
  </si>
  <si>
    <t>The PSPs submit payment data messages where the same payee is repeated several times, with one or few transactions, without aggregation</t>
  </si>
  <si>
    <t>For the message not to be rejected, consolidation must be performed by the PSPs, before submitting the message to the National Tax Administrations.</t>
  </si>
  <si>
    <t>Release</t>
  </si>
  <si>
    <t>Implementation expected date</t>
  </si>
  <si>
    <t>This rule will be added in CESOP v1.4.5 (regardless of the XSD version).</t>
  </si>
  <si>
    <t>1.00</t>
  </si>
  <si>
    <t>First version of the Excel.</t>
  </si>
  <si>
    <t>CESOP v1.6.0</t>
  </si>
  <si>
    <t>This rule will be updated in CESOP v1.6.0 (regardless of the XSD version)</t>
  </si>
  <si>
    <t>Up to CESOP v1.5.x (included)</t>
  </si>
  <si>
    <t>Use the PSPIdType "Other" instead of BIC.</t>
  </si>
  <si>
    <t>The rule will be updated to validate the country code of all ISO-3166 codes.</t>
  </si>
  <si>
    <t>The rules CM-BR-0100 (triggering the error code 20100) and RP-BR-0070 (triggering the error code 40070) validate the format of the PSP and the Representative identifier, respectively, when the type is set to "BIC". This rule performs the validation of the country code against the ISO-9362, including only 177 country codes. This implies that BIC reported with a country that is not part of the ISO-9362 will be considered as invalid.</t>
  </si>
  <si>
    <t>Implementation actual date</t>
  </si>
  <si>
    <t>v4.03</t>
  </si>
  <si>
    <t>Last KEL update version</t>
  </si>
  <si>
    <t>Up to CESOP v1.6 (included)</t>
  </si>
  <si>
    <t>The code SLL must thus be used with XSD v4.00, v4.01 and v4.02. Starting from XSD v4.03, the code SLE must be used.</t>
  </si>
  <si>
    <t>As of 1 July 2022, the Currency ISO CODE for 'SIERRA LEONE' is 'SLE'. In the Scheme ISO type file (XSD v4.00, v4.01 and v4.02), the currency mapped for 'SIERRA LEONE' is 'SLL'.</t>
  </si>
  <si>
    <t>The currency code of "Leone: SIERRA LEONE" in the isotypes.xsd will be updated from SLL to SLE.</t>
  </si>
  <si>
    <t>Use the SLL currency.</t>
  </si>
  <si>
    <r>
      <t xml:space="preserve">In case </t>
    </r>
    <r>
      <rPr>
        <u/>
        <sz val="11"/>
        <color theme="1"/>
        <rFont val="Calibri"/>
        <family val="2"/>
        <scheme val="minor"/>
      </rPr>
      <t>a sheet has been updated</t>
    </r>
    <r>
      <rPr>
        <sz val="11"/>
        <color theme="1"/>
        <rFont val="Calibri"/>
        <family val="2"/>
        <scheme val="minor"/>
      </rPr>
      <t xml:space="preserve">:
- This sheet will be mentioned in the history;
- The last column of the row that has been added or updated will provide the last KEL version where an update was made;
- The related changes will be highlighted in </t>
    </r>
    <r>
      <rPr>
        <b/>
        <sz val="11"/>
        <color theme="9"/>
        <rFont val="Calibri"/>
        <family val="2"/>
        <scheme val="minor"/>
      </rPr>
      <t>green</t>
    </r>
    <r>
      <rPr>
        <sz val="11"/>
        <color theme="1"/>
        <rFont val="Calibri"/>
        <family val="2"/>
        <scheme val="minor"/>
      </rPr>
      <t>.</t>
    </r>
  </si>
  <si>
    <t>1.01</t>
  </si>
  <si>
    <t>1.02</t>
  </si>
  <si>
    <t>Status</t>
  </si>
  <si>
    <t>Version Submitted for Review</t>
  </si>
  <si>
    <t>Version Submitted for Acceptance</t>
  </si>
  <si>
    <t>Version Submitted for Information</t>
  </si>
  <si>
    <t>Draft</t>
  </si>
  <si>
    <t>Author</t>
  </si>
  <si>
    <t>SOFT-DEV</t>
  </si>
  <si>
    <t>Public</t>
  </si>
  <si>
    <t>Confidentiality</t>
  </si>
  <si>
    <t>Publicly available (PA)</t>
  </si>
  <si>
    <t>DG TAXUD internal</t>
  </si>
  <si>
    <t>- Addition of new columns;
- Update of Known issues (KEL) and Other topics sheets.</t>
  </si>
  <si>
    <t>DG TAXUD external</t>
  </si>
  <si>
    <t>Currently, in case different transaction dates are reported for a single transaction, CESOP validates if all dates in the payment data file concern the reporting period, via RT-BR-0030 (triggering the error code 45030). If at least one of the provided dates is out of the reporting period, then the file is partially rejected due to this business rule.</t>
  </si>
  <si>
    <t>- Update of the Cover sheet;
- Update of production date of v1.4.5 and related items;
- Update of Known issues (KEL) and Other topics sheets.</t>
  </si>
  <si>
    <t>For Q1 2024, only the transaction dates that are in this quarter shall be reported.</t>
  </si>
  <si>
    <t>This rule will be removed in CESOP v1.6.0 and will thus not be triggered anymore (regardless of the XSD version).</t>
  </si>
  <si>
    <t>When setting the timestamp, a small margin can be added.</t>
  </si>
  <si>
    <t>1.03</t>
  </si>
  <si>
    <r>
      <t>The rule RP-BR-0030 (triggering the error code 40030), validates the following:
"</t>
    </r>
    <r>
      <rPr>
        <i/>
        <sz val="11"/>
        <color theme="1"/>
        <rFont val="Calibri"/>
        <family val="2"/>
        <scheme val="minor"/>
      </rPr>
      <t>If the value of the ‘type’ attribute within the ‘AccountIdentifier’ element is equal to ‘IBAN, the format of the ‘AccountIdentifier’ value must be valid according to the following algorithm:
- Check that the total IBAN length is correct as per the country. If not, the IBAN is invalid. [...]</t>
    </r>
    <r>
      <rPr>
        <sz val="11"/>
        <color theme="1"/>
        <rFont val="Calibri"/>
        <family val="2"/>
        <scheme val="minor"/>
      </rPr>
      <t>".
This check against the length is causing issues because the country code reported in the CountryCode attribute may differ from the country code leading the account identifier, e.g.:
&lt;AccountIdentifier CountryCode=“</t>
    </r>
    <r>
      <rPr>
        <b/>
        <sz val="11"/>
        <color theme="1"/>
        <rFont val="Calibri"/>
        <family val="2"/>
        <scheme val="minor"/>
      </rPr>
      <t>BE</t>
    </r>
    <r>
      <rPr>
        <sz val="11"/>
        <color theme="1"/>
        <rFont val="Calibri"/>
        <family val="2"/>
        <scheme val="minor"/>
      </rPr>
      <t>" type="IBAN"&gt;</t>
    </r>
    <r>
      <rPr>
        <b/>
        <sz val="11"/>
        <color theme="1"/>
        <rFont val="Calibri"/>
        <family val="2"/>
        <scheme val="minor"/>
      </rPr>
      <t>LU</t>
    </r>
    <r>
      <rPr>
        <sz val="11"/>
        <color theme="1"/>
        <rFont val="Calibri"/>
        <family val="2"/>
        <scheme val="minor"/>
      </rPr>
      <t>…&lt;/AccountIdentifier&gt;</t>
    </r>
  </si>
  <si>
    <r>
      <t xml:space="preserve">The rule RT-BR-0050 (triggering the error code 45050), validates the following:
</t>
    </r>
    <r>
      <rPr>
        <i/>
        <sz val="11"/>
        <color theme="1"/>
        <rFont val="Calibri"/>
        <family val="2"/>
        <scheme val="minor"/>
      </rPr>
      <t>"The 'TransactionIdentifier' element is not unique within the system.".</t>
    </r>
    <r>
      <rPr>
        <sz val="11"/>
        <color theme="1"/>
        <rFont val="Calibri"/>
        <family val="2"/>
        <scheme val="minor"/>
      </rPr>
      <t xml:space="preserve">
However, the rejected TransactionIdentifier is not specified in the Validation Result Message received, so PSPs and MSs cannot identify the erroneous transaction.</t>
    </r>
  </si>
  <si>
    <r>
      <t>The rule MH-BR-0020 (triggering the error code 10020), validates the following:
"</t>
    </r>
    <r>
      <rPr>
        <i/>
        <sz val="11"/>
        <color theme="1"/>
        <rFont val="Calibri"/>
        <family val="2"/>
        <scheme val="minor"/>
      </rPr>
      <t xml:space="preserve">The ‘Timestamp’ element in the Payment Data message header cannot refer to a period starting in future. "
</t>
    </r>
    <r>
      <rPr>
        <sz val="11"/>
        <color theme="1"/>
        <rFont val="Calibri"/>
        <family val="2"/>
        <scheme val="minor"/>
      </rPr>
      <t xml:space="preserve">
However, depending on the time-server, this rule may be triggered while the timestamp has been properly set.</t>
    </r>
  </si>
  <si>
    <t>- Update of Known issues (KEL) and Other topics sheets.</t>
  </si>
  <si>
    <t>1.04</t>
  </si>
  <si>
    <t>- Update of Known issues (KEL) sheet: Implementation expected date of CESOP v1.5.0.</t>
  </si>
  <si>
    <t>1.05</t>
  </si>
  <si>
    <t>To allow the reporting of a Nicaraguan IBAN, its length will be set to 28 characters.</t>
  </si>
  <si>
    <t>An IBAN from Nicaragua should be reported with 32 characters length in order to be validated by CESOP VM, although the official length, according to the websites of the IBAN (https://www.iban.com/structure) and Central Bank of Nicaragua (https://www.bcn.gob.ni/sistemas-de-pagos/informacion_iban#), is 28 characters.</t>
  </si>
  <si>
    <t>- Update of Known issues (KEL) sheet: added item 8 and production date of CESOP v1.5.0 confirmed to 18/06/2024.</t>
  </si>
  <si>
    <t>1.06</t>
  </si>
  <si>
    <t>CESOP v1.6</t>
  </si>
  <si>
    <t>In version v4.03 it is possible to report account identifiers, which are not of type IBAN, OBAN or BIC, as of type "Other". As there is no restriction on the value of the "accountIdentifierOther" attribute, it is possible to report e.g. an IBAN as "Other".</t>
  </si>
  <si>
    <t>A new business rule will be implemented that will exclude the IBAN, OBAN and BIC as allowed values of the "accountIdentifierOther" attribute in case "Other" has been selected as an AccountIdentifier type.</t>
  </si>
  <si>
    <t xml:space="preserve">A new business rule will be implemented that will limit the reporting of several accounts to a maximum of one type of account (IBAN / OBAN / Other) with an optional reference of the BIC. The rule will check if a not-allowed Account Identifier pair or only BIC is reported. BIC will be allowed only in pairs. The allowed Account pairs will be:
- an IBAN and a BIC, or;
- an OBAN and a BIC, or;
- an Other and a BIC. </t>
  </si>
  <si>
    <t xml:space="preserve">In version v4.03 it is possible to report multiple account identifiers for a Payee leading to aggregate several accounts of several transactions under the same reported Payee or only the BIC. </t>
  </si>
  <si>
    <t>1.07</t>
  </si>
  <si>
    <t>1.08</t>
  </si>
  <si>
    <t>PSPs can report a Nicaraguan IBAN using either the "OBAN" or the "Other" as AccountIdentifierType_Type. If the Other AccountIdentifierType_Type is used, the value of the "accountIdentifierOther" attribute can be either "NI bank account" or "NI IBAN".</t>
  </si>
  <si>
    <t>- Update of Known issues (KEL) sheet to update the expected date of CESOP v1.6.0.</t>
  </si>
  <si>
    <t>1.09</t>
  </si>
  <si>
    <t>1.10</t>
  </si>
  <si>
    <t>CESOP v1.7.0</t>
  </si>
  <si>
    <t>Q2 2025</t>
  </si>
  <si>
    <t>v4.02
v4.03</t>
  </si>
  <si>
    <r>
      <t xml:space="preserve">A 99999 (or 20150 starting from CESOP v1.7.0) error will be triggered in case the same payee is reported at least twice in the same message:
- Two reported payees are considered as being the same </t>
    </r>
    <r>
      <rPr>
        <b/>
        <sz val="11"/>
        <color theme="9"/>
        <rFont val="Calibri"/>
        <family val="2"/>
        <scheme val="minor"/>
      </rPr>
      <t>if they have all names the same and all accounts the same</t>
    </r>
    <r>
      <rPr>
        <sz val="11"/>
        <color theme="9"/>
        <rFont val="Calibri"/>
        <family val="2"/>
        <scheme val="minor"/>
      </rPr>
      <t xml:space="preserve">: 
      - The reported names are considered the same if all the names </t>
    </r>
    <r>
      <rPr>
        <b/>
        <sz val="11"/>
        <color theme="9"/>
        <rFont val="Calibri"/>
        <family val="2"/>
        <scheme val="minor"/>
      </rPr>
      <t>and</t>
    </r>
    <r>
      <rPr>
        <sz val="11"/>
        <color theme="9"/>
        <rFont val="Calibri"/>
        <family val="2"/>
        <scheme val="minor"/>
      </rPr>
      <t xml:space="preserve"> their respective attribute (nameType) exactly match;
      - The same applies for the account: it is considered the same if the account number </t>
    </r>
    <r>
      <rPr>
        <b/>
        <sz val="11"/>
        <color theme="9"/>
        <rFont val="Calibri"/>
        <family val="2"/>
        <scheme val="minor"/>
      </rPr>
      <t>and</t>
    </r>
    <r>
      <rPr>
        <sz val="11"/>
        <color theme="9"/>
        <rFont val="Calibri"/>
        <family val="2"/>
        <scheme val="minor"/>
      </rPr>
      <t xml:space="preserve"> the respective attributes (CountryCode and type) exactly match;
     - Note that as from XSD version 4.03, several accounts will be allowed for a single reported payee. When this XSD version will be supported, the rule will consider a match if </t>
    </r>
    <r>
      <rPr>
        <b/>
        <sz val="11"/>
        <color theme="9"/>
        <rFont val="Calibri"/>
        <family val="2"/>
        <scheme val="minor"/>
      </rPr>
      <t xml:space="preserve">all </t>
    </r>
    <r>
      <rPr>
        <sz val="11"/>
        <color theme="9"/>
        <rFont val="Calibri"/>
        <family val="2"/>
        <scheme val="minor"/>
      </rPr>
      <t>reported accounts (thus the same account numbers and their respective attributes) exactly match. Also, starting from that version, a new attribute nameOther will be introduced for the name. This attribute, as the nameType one, will be taken into account for the rule as well. Please also refer to the items 9 and 10 of the "Known issues (KEL)" sheet, for the business rules that will be introduced on the account.
- If a matching criterion is not reported (e.g. the account is not reported), then no match will be considered and the rule will not be breached.</t>
    </r>
  </si>
  <si>
    <t>- Update of Known issues (KEL) sheet: Clarification added for item 8 Workaround.</t>
  </si>
  <si>
    <t>- Update of Known issues (KEL) sheet: added items 9 and 10.</t>
  </si>
  <si>
    <t>- Update of Known issues (KEL) sheet to specify the known errors that will be fixed in CESOP v1.7.0;
- Update of the Other topics sheet (item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</si>
</sst>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sz val="22"/>
      <color theme="1"/>
      <name val="Calibri"/>
      <family val="2"/>
      <scheme val="minor"/>
    </font>
    <font>
      <b/>
      <sz val="11"/>
      <color theme="9"/>
      <name val="Calibri"/>
      <family val="2"/>
      <scheme val="minor"/>
    </font>
    <font>
      <b/>
      <i/>
      <sz val="11"/>
      <color theme="9"/>
      <name val="Calibri"/>
      <family val="2"/>
      <scheme val="minor"/>
    </font>
    <font>
      <u/>
      <sz val="11"/>
      <color theme="1"/>
      <name val="Calibri"/>
      <family val="2"/>
      <scheme val="minor"/>
    </font>
    <font>
      <sz val="11"/>
      <name val="Calibri"/>
      <family val="2"/>
      <scheme val="minor"/>
    </font>
    <font>
      <i/>
      <sz val="11"/>
      <color theme="9"/>
      <name val="Calibri"/>
      <family val="2"/>
      <scheme val="minor"/>
    </font>
    <font>
      <sz val="11"/>
      <color theme="9"/>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0">
    <xf numFmtId="0" fontId="0" fillId="0" borderId="0" xfId="0"/>
    <xf numFmtId="0" fontId="0" fillId="0" borderId="0" xfId="0" applyAlignment="1">
      <alignment wrapText="1"/>
    </xf>
    <xf numFmtId="0" fontId="19" fillId="0" borderId="0" xfId="0" applyFont="1"/>
    <xf numFmtId="0" fontId="0" fillId="33" borderId="0" xfId="0" applyFill="1"/>
    <xf numFmtId="0" fontId="16" fillId="33" borderId="0" xfId="0" applyFont="1" applyFill="1"/>
    <xf numFmtId="0" fontId="0" fillId="33" borderId="10" xfId="0" quotePrefix="1" applyFill="1" applyBorder="1" applyAlignment="1">
      <alignment vertical="top"/>
    </xf>
    <xf numFmtId="0" fontId="0" fillId="33" borderId="10" xfId="0" quotePrefix="1" applyFill="1" applyBorder="1" applyAlignment="1">
      <alignment vertical="top" wrapText="1"/>
    </xf>
    <xf numFmtId="0" fontId="0" fillId="33" borderId="10" xfId="0" applyFill="1" applyBorder="1" applyAlignment="1">
      <alignment vertical="top"/>
    </xf>
    <xf numFmtId="0" fontId="16" fillId="34" borderId="10" xfId="0" applyFont="1" applyFill="1" applyBorder="1"/>
    <xf numFmtId="14" fontId="0" fillId="33" borderId="0" xfId="0" applyNumberFormat="1" applyFill="1" applyAlignment="1">
      <alignment horizontal="left" vertical="top"/>
    </xf>
    <xf numFmtId="14" fontId="0" fillId="33" borderId="10" xfId="0" applyNumberFormat="1" applyFill="1" applyBorder="1" applyAlignment="1">
      <alignment horizontal="left" vertical="top"/>
    </xf>
    <xf numFmtId="0" fontId="0" fillId="33" borderId="0" xfId="0" quotePrefix="1" applyFill="1" applyAlignment="1">
      <alignment horizontal="left"/>
    </xf>
    <xf numFmtId="14" fontId="0" fillId="33" borderId="0" xfId="0" applyNumberFormat="1" applyFill="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0" fillId="0" borderId="0" xfId="0" applyAlignment="1">
      <alignment vertical="center" wrapText="1"/>
    </xf>
    <xf numFmtId="14" fontId="23" fillId="0" borderId="0" xfId="0" applyNumberFormat="1" applyFont="1" applyAlignment="1">
      <alignment horizontal="left"/>
    </xf>
    <xf numFmtId="14" fontId="0" fillId="0" borderId="0" xfId="0" applyNumberFormat="1"/>
    <xf numFmtId="0" fontId="25" fillId="0" borderId="0" xfId="0" applyFont="1" applyAlignment="1">
      <alignment horizontal="left" vertical="top" wrapText="1"/>
    </xf>
    <xf numFmtId="14" fontId="0" fillId="0" borderId="0" xfId="0" quotePrefix="1" applyNumberFormat="1"/>
    <xf numFmtId="14" fontId="16" fillId="0" borderId="0" xfId="0" applyNumberFormat="1" applyFont="1" applyAlignment="1">
      <alignment horizontal="left" vertical="top" wrapText="1"/>
    </xf>
    <xf numFmtId="14" fontId="0" fillId="0" borderId="0" xfId="0" applyNumberFormat="1" applyAlignment="1">
      <alignment horizontal="left" vertical="top" wrapText="1"/>
    </xf>
    <xf numFmtId="0" fontId="0" fillId="0" borderId="0" xfId="0" quotePrefix="1" applyAlignment="1">
      <alignment horizontal="left" vertical="top" wrapText="1"/>
    </xf>
    <xf numFmtId="14" fontId="22" fillId="0" borderId="0" xfId="0" applyNumberFormat="1" applyFont="1" applyAlignment="1">
      <alignment horizontal="left" vertical="top" wrapText="1"/>
    </xf>
    <xf numFmtId="14" fontId="25" fillId="0" borderId="0" xfId="0" quotePrefix="1" applyNumberFormat="1" applyFont="1" applyAlignment="1">
      <alignment horizontal="left" vertical="top" wrapText="1"/>
    </xf>
    <xf numFmtId="17" fontId="25" fillId="0" borderId="0" xfId="0" applyNumberFormat="1" applyFont="1" applyAlignment="1">
      <alignment horizontal="left" vertical="top" wrapText="1"/>
    </xf>
    <xf numFmtId="14" fontId="25" fillId="0" borderId="0" xfId="0" applyNumberFormat="1" applyFont="1" applyAlignment="1">
      <alignment horizontal="left" vertical="top" wrapText="1"/>
    </xf>
    <xf numFmtId="14" fontId="25" fillId="0" borderId="11" xfId="0" quotePrefix="1" applyNumberFormat="1" applyFont="1" applyBorder="1" applyAlignment="1">
      <alignment horizontal="left" vertical="top" wrapText="1"/>
    </xf>
    <xf numFmtId="0" fontId="26" fillId="0" borderId="0" xfId="0" applyFont="1" applyAlignment="1">
      <alignment horizontal="left" vertical="top" wrapText="1"/>
    </xf>
    <xf numFmtId="17" fontId="27" fillId="0" borderId="0" xfId="0" applyNumberFormat="1" applyFont="1" applyAlignment="1">
      <alignment horizontal="left" vertical="top" wrapText="1"/>
    </xf>
    <xf numFmtId="14" fontId="27" fillId="0" borderId="0" xfId="0" applyNumberFormat="1" applyFont="1" applyAlignment="1">
      <alignment horizontal="left" vertical="top" wrapText="1"/>
    </xf>
    <xf numFmtId="0" fontId="27" fillId="0" borderId="0" xfId="0" applyFont="1" applyAlignment="1">
      <alignment horizontal="left" vertical="top" wrapText="1"/>
    </xf>
    <xf numFmtId="14" fontId="27" fillId="0" borderId="0" xfId="0" quotePrefix="1" applyNumberFormat="1" applyFont="1" applyAlignment="1">
      <alignment horizontal="left" vertical="top" wrapText="1"/>
    </xf>
    <xf numFmtId="14" fontId="25" fillId="0" borderId="0" xfId="8" applyNumberFormat="1" applyFont="1" applyFill="1" applyAlignment="1">
      <alignment horizontal="left"/>
    </xf>
    <xf numFmtId="0" fontId="25" fillId="0" borderId="0" xfId="8" quotePrefix="1" applyFont="1" applyFill="1" applyAlignment="1">
      <alignment horizontal="left"/>
    </xf>
    <xf numFmtId="0" fontId="21" fillId="35" borderId="10" xfId="0" applyFont="1" applyFill="1" applyBorder="1" applyAlignment="1">
      <alignment horizontal="center" vertical="center"/>
    </xf>
    <xf numFmtId="0" fontId="20" fillId="35" borderId="10" xfId="0" applyFont="1" applyFill="1" applyBorder="1" applyAlignment="1">
      <alignment horizontal="center" vertical="center"/>
    </xf>
    <xf numFmtId="0" fontId="0" fillId="33" borderId="0" xfId="0" applyFill="1" applyAlignment="1">
      <alignment horizontal="left" wrapText="1"/>
    </xf>
    <xf numFmtId="0" fontId="0" fillId="33" borderId="0" xfId="0" applyFill="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
    <dxf>
      <alignment horizontal="general" vertical="bottom" textRotation="0" wrapText="1" indent="0" justifyLastLine="0" shrinkToFit="0" readingOrder="0"/>
    </dxf>
    <dxf>
      <font>
        <b val="0"/>
        <strike val="0"/>
        <outline val="0"/>
        <shadow val="0"/>
        <u val="none"/>
        <vertAlign val="baseline"/>
        <sz val="11"/>
        <color theme="9"/>
        <name val="Calibri"/>
        <family val="2"/>
        <scheme val="minor"/>
      </font>
      <alignment horizontal="left" vertical="top" textRotation="0" wrapText="1" indent="0" justifyLastLine="0" shrinkToFit="0" readingOrder="0"/>
    </dxf>
    <dxf>
      <font>
        <b val="0"/>
        <strike val="0"/>
        <outline val="0"/>
        <shadow val="0"/>
        <u val="none"/>
        <vertAlign val="baseline"/>
        <sz val="11"/>
        <color theme="1"/>
        <name val="Calibri"/>
        <family val="2"/>
        <scheme val="minor"/>
      </font>
      <numFmt numFmtId="19" formatCode="dd/mm/yyyy"/>
      <alignment horizontal="left" vertical="top" textRotation="0" wrapText="1" indent="0" justifyLastLine="0" shrinkToFit="0" readingOrder="0"/>
    </dxf>
    <dxf>
      <font>
        <b val="0"/>
        <strike val="0"/>
        <outline val="0"/>
        <shadow val="0"/>
        <u val="none"/>
        <vertAlign val="baseline"/>
        <sz val="11"/>
        <color theme="1"/>
        <name val="Calibri"/>
        <family val="2"/>
        <scheme val="minor"/>
      </font>
      <numFmt numFmtId="19"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color theme="9"/>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strike val="0"/>
        <outline val="0"/>
        <shadow val="0"/>
        <u val="none"/>
        <vertAlign val="baseline"/>
        <sz val="11"/>
        <color theme="9"/>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numFmt numFmtId="22" formatCode="mmm\-yy"/>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2C52DE-418A-4AFF-87E6-3A7757694E27}" name="Table1" displayName="Table1" ref="A2:L12" totalsRowShown="0" headerRowDxfId="28" dataDxfId="27">
  <autoFilter ref="A2:L12" xr:uid="{B42C52DE-418A-4AFF-87E6-3A7757694E27}"/>
  <tableColumns count="12">
    <tableColumn id="1" xr3:uid="{E8F23A9E-61C8-45B2-9048-8688DEC0791E}" name="ID" dataDxfId="26"/>
    <tableColumn id="2" xr3:uid="{E0EB2B90-4D1A-4C70-9BC8-3FC5A6BEF9FA}" name="Description" dataDxfId="25"/>
    <tableColumn id="3" xr3:uid="{0BE6E541-8747-42D8-BB5B-8698F836057B}" name="Impacted XSD version(s)" dataDxfId="24"/>
    <tableColumn id="4" xr3:uid="{4825D515-F487-4285-8FC2-4568039E906D}" name="Impacted CESOP release(s)" dataDxfId="23"/>
    <tableColumn id="6" xr3:uid="{29877018-238C-4D66-9B5B-D15E56798012}" name="Workaround(s)" dataDxfId="22"/>
    <tableColumn id="7" xr3:uid="{38CA7E64-EB82-4110-A225-F9F80CF580EB}" name="Solution description" dataDxfId="21"/>
    <tableColumn id="8" xr3:uid="{F592C659-9203-4386-9DF2-663FD544B823}" name="Implementation release" dataDxfId="20"/>
    <tableColumn id="9" xr3:uid="{1FB0CB92-C3BB-45D2-BA63-76E2C4CAF591}" name="Implementation XSD version(s)" dataDxfId="19"/>
    <tableColumn id="10" xr3:uid="{AB9D4CBD-BFF1-4F1B-A884-EC333C911C69}" name="Comment" dataDxfId="18"/>
    <tableColumn id="11" xr3:uid="{E6BC3CB7-5292-4D50-BAA4-309E889A196D}" name="Implementation expected date" dataDxfId="17">
      <calculatedColumnFormula>LOOKUP(Table1[[#This Row],[Implementation release]],  Table3[Release],Table3[Implementation expected date])</calculatedColumnFormula>
    </tableColumn>
    <tableColumn id="14" xr3:uid="{0F2D1279-2E97-421E-A983-B99D8451FB0E}" name="Implementation actual date" dataDxfId="16">
      <calculatedColumnFormula>LOOKUP(Table1[[#This Row],[Implementation release]],  Table3[Release], Table3[Implementation actual date])</calculatedColumnFormula>
    </tableColumn>
    <tableColumn id="13" xr3:uid="{DDE732E4-C4A6-4C3F-9C48-9E383002D564}" name="Last KEL update version"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D7E0C5-8BDC-48DD-A0E5-4177BC7DE2B2}" name="Table13" displayName="Table13" ref="A2:L3" totalsRowShown="0" headerRowDxfId="14" dataDxfId="13">
  <autoFilter ref="A2:L3" xr:uid="{B42C52DE-418A-4AFF-87E6-3A7757694E27}"/>
  <tableColumns count="12">
    <tableColumn id="1" xr3:uid="{9DA35403-2834-4533-89FC-8BD54BDB6131}" name="ID" dataDxfId="12"/>
    <tableColumn id="2" xr3:uid="{80950CE6-1CB3-4405-A3A0-F4D5839553E3}" name="Description" dataDxfId="11"/>
    <tableColumn id="3" xr3:uid="{06E2F723-873D-4624-BBD4-266B62EA7356}" name="Impacted XSD version(s)" dataDxfId="10"/>
    <tableColumn id="4" xr3:uid="{16A990FA-BE5C-493A-9B1C-2A246270C49D}" name="Impacted CESOP release(s)" dataDxfId="9"/>
    <tableColumn id="6" xr3:uid="{EECE9E2F-155E-42C0-8436-6081FEE31609}" name="Workaround(s)" dataDxfId="8"/>
    <tableColumn id="7" xr3:uid="{12872044-D406-4494-8A5D-26451B36B2CC}" name="Solution description" dataDxfId="7"/>
    <tableColumn id="8" xr3:uid="{8695E46C-CBF1-4863-BAD0-BD9F20B4C332}" name="Implementation release" dataDxfId="6"/>
    <tableColumn id="9" xr3:uid="{F25D7055-7706-4411-9237-BE66EDF24E85}" name="Implementation XSD version(s)" dataDxfId="5"/>
    <tableColumn id="10" xr3:uid="{A27B3E8B-706F-4499-A49E-3F35FD656EFC}" name="Comment" dataDxfId="4"/>
    <tableColumn id="11" xr3:uid="{08475E92-F9BA-41FA-B60C-2182660AD4CF}" name="Implementation expected date" dataDxfId="3">
      <calculatedColumnFormula>LOOKUP(Table13[[#This Row],[Implementation release]],  Table3[Release],Table3[Implementation expected date])</calculatedColumnFormula>
    </tableColumn>
    <tableColumn id="14" xr3:uid="{683960BA-8E8F-42ED-9429-C4BA1A9E7416}" name="Implementation actual date" dataDxfId="2">
      <calculatedColumnFormula>LOOKUP(Table13[[#This Row],[Implementation release]],  Table3[Release], Table3[Implementation actual date])</calculatedColumnFormula>
    </tableColumn>
    <tableColumn id="13" xr3:uid="{E3F5AA54-01FF-4C18-AA6F-AAD3882F9F24}" name="Last KEL update version"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E47F8F-873A-4F5C-8940-B2C1434FF124}" name="Table3" displayName="Table3" ref="A1:C7" totalsRowShown="0" headerRowDxfId="0">
  <autoFilter ref="A1:C7" xr:uid="{74E47F8F-873A-4F5C-8940-B2C1434FF124}"/>
  <tableColumns count="3">
    <tableColumn id="1" xr3:uid="{7575BC09-0A14-4D49-A4C6-B25F21D6E34F}" name="Release"/>
    <tableColumn id="2" xr3:uid="{F3EEB163-C6D7-40DA-BEC4-BA6E1CD9A4D9}" name="Implementation expected date"/>
    <tableColumn id="3" xr3:uid="{C82B9186-F7D6-4586-83AF-686FD8F40E59}" name="Implementation actual date"/>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209A3F-2C04-4EB0-AF9B-BA2ACFE802FD}" name="Table4" displayName="Table4" ref="F1:F5" totalsRowShown="0">
  <autoFilter ref="F1:F5" xr:uid="{C1209A3F-2C04-4EB0-AF9B-BA2ACFE802FD}"/>
  <tableColumns count="1">
    <tableColumn id="1" xr3:uid="{4B9C0470-A52F-4477-AA1E-3BAAF124196D}" name="Status"/>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19BB4F-00F9-42F4-B658-54EDEEF90D35}" name="Table5" displayName="Table5" ref="H1:H2" totalsRowShown="0">
  <autoFilter ref="H1:H2" xr:uid="{1819BB4F-00F9-42F4-B658-54EDEEF90D35}"/>
  <tableColumns count="1">
    <tableColumn id="1" xr3:uid="{EA1BD77A-6F7B-4FE2-96CF-0AD235DD0B73}" name="Confidentiality"/>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E12094-6236-4EB4-940F-A1DE2DCF77E0}" name="Table57" displayName="Table57" ref="J1:J3" totalsRowShown="0">
  <autoFilter ref="J1:J3" xr:uid="{A3E12094-6236-4EB4-940F-A1DE2DCF77E0}"/>
  <tableColumns count="1">
    <tableColumn id="1" xr3:uid="{E62A3B42-1E0F-48E7-9A03-A9173486393E}" name="Public"/>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591F-264E-401A-889F-5721395B55A3}">
  <dimension ref="B4:D30"/>
  <sheetViews>
    <sheetView workbookViewId="0">
      <selection activeCell="D20" sqref="D20"/>
    </sheetView>
  </sheetViews>
  <sheetFormatPr defaultColWidth="9.109375" defaultRowHeight="14.4" x14ac:dyDescent="0.3"/>
  <cols>
    <col min="1" max="1" width="9.109375" style="3" customWidth="1"/>
    <col min="2" max="2" width="14.44140625" style="3" bestFit="1" customWidth="1"/>
    <col min="3" max="3" width="14" style="3" customWidth="1"/>
    <col min="4" max="4" width="55" style="3" customWidth="1"/>
    <col min="5" max="5" width="9.109375" style="3" customWidth="1"/>
    <col min="6" max="16384" width="9.109375" style="3"/>
  </cols>
  <sheetData>
    <row r="4" spans="2:4" x14ac:dyDescent="0.3">
      <c r="B4" s="36" t="s">
        <v>27</v>
      </c>
      <c r="C4" s="36"/>
      <c r="D4" s="36"/>
    </row>
    <row r="5" spans="2:4" x14ac:dyDescent="0.3">
      <c r="B5" s="36"/>
      <c r="C5" s="36"/>
      <c r="D5" s="36"/>
    </row>
    <row r="6" spans="2:4" ht="37.5" customHeight="1" x14ac:dyDescent="0.3">
      <c r="B6" s="38" t="s">
        <v>28</v>
      </c>
      <c r="C6" s="38"/>
      <c r="D6" s="38"/>
    </row>
    <row r="7" spans="2:4" ht="6" customHeight="1" x14ac:dyDescent="0.3"/>
    <row r="8" spans="2:4" ht="85.5" customHeight="1" x14ac:dyDescent="0.3">
      <c r="B8" s="39" t="s">
        <v>55</v>
      </c>
      <c r="C8" s="39"/>
      <c r="D8" s="39"/>
    </row>
    <row r="9" spans="2:4" ht="6" customHeight="1" x14ac:dyDescent="0.3"/>
    <row r="10" spans="2:4" x14ac:dyDescent="0.3">
      <c r="B10" s="4" t="s">
        <v>30</v>
      </c>
      <c r="C10" s="34">
        <v>45590</v>
      </c>
    </row>
    <row r="11" spans="2:4" x14ac:dyDescent="0.3">
      <c r="B11" s="4" t="s">
        <v>58</v>
      </c>
      <c r="C11" s="12" t="s">
        <v>61</v>
      </c>
    </row>
    <row r="12" spans="2:4" x14ac:dyDescent="0.3">
      <c r="B12" s="4" t="s">
        <v>29</v>
      </c>
      <c r="C12" s="35" t="s">
        <v>98</v>
      </c>
    </row>
    <row r="13" spans="2:4" x14ac:dyDescent="0.3">
      <c r="B13" s="4" t="s">
        <v>63</v>
      </c>
      <c r="C13" s="11" t="s">
        <v>64</v>
      </c>
    </row>
    <row r="14" spans="2:4" x14ac:dyDescent="0.3">
      <c r="B14" s="4" t="s">
        <v>65</v>
      </c>
      <c r="C14" s="11" t="s">
        <v>70</v>
      </c>
    </row>
    <row r="15" spans="2:4" x14ac:dyDescent="0.3">
      <c r="B15" s="4" t="s">
        <v>66</v>
      </c>
      <c r="C15" s="11" t="s">
        <v>67</v>
      </c>
    </row>
    <row r="16" spans="2:4" ht="12" customHeight="1" x14ac:dyDescent="0.3"/>
    <row r="17" spans="2:4" x14ac:dyDescent="0.3">
      <c r="B17" s="37" t="s">
        <v>31</v>
      </c>
      <c r="C17" s="37"/>
      <c r="D17" s="37"/>
    </row>
    <row r="18" spans="2:4" x14ac:dyDescent="0.3">
      <c r="B18" s="37"/>
      <c r="C18" s="37"/>
      <c r="D18" s="37"/>
    </row>
    <row r="19" spans="2:4" x14ac:dyDescent="0.3">
      <c r="B19" s="8" t="s">
        <v>29</v>
      </c>
      <c r="C19" s="8" t="s">
        <v>30</v>
      </c>
      <c r="D19" s="8" t="s">
        <v>1</v>
      </c>
    </row>
    <row r="20" spans="2:4" ht="43.2" x14ac:dyDescent="0.3">
      <c r="B20" s="5" t="s">
        <v>98</v>
      </c>
      <c r="C20" s="10">
        <v>45590</v>
      </c>
      <c r="D20" s="6" t="s">
        <v>105</v>
      </c>
    </row>
    <row r="21" spans="2:4" ht="28.8" x14ac:dyDescent="0.3">
      <c r="B21" s="5" t="s">
        <v>97</v>
      </c>
      <c r="C21" s="10">
        <v>45552</v>
      </c>
      <c r="D21" s="6" t="s">
        <v>96</v>
      </c>
    </row>
    <row r="22" spans="2:4" ht="28.8" x14ac:dyDescent="0.3">
      <c r="B22" s="5" t="s">
        <v>94</v>
      </c>
      <c r="C22" s="10">
        <v>45523</v>
      </c>
      <c r="D22" s="6" t="s">
        <v>96</v>
      </c>
    </row>
    <row r="23" spans="2:4" ht="28.8" x14ac:dyDescent="0.3">
      <c r="B23" s="5" t="s">
        <v>93</v>
      </c>
      <c r="C23" s="10">
        <v>45504</v>
      </c>
      <c r="D23" s="6" t="s">
        <v>103</v>
      </c>
    </row>
    <row r="24" spans="2:4" x14ac:dyDescent="0.3">
      <c r="B24" s="5" t="s">
        <v>87</v>
      </c>
      <c r="C24" s="10">
        <v>45504</v>
      </c>
      <c r="D24" s="6" t="s">
        <v>104</v>
      </c>
    </row>
    <row r="25" spans="2:4" ht="28.8" x14ac:dyDescent="0.3">
      <c r="B25" s="5" t="s">
        <v>83</v>
      </c>
      <c r="C25" s="10">
        <v>45462</v>
      </c>
      <c r="D25" s="6" t="s">
        <v>86</v>
      </c>
    </row>
    <row r="26" spans="2:4" ht="28.8" x14ac:dyDescent="0.3">
      <c r="B26" s="5" t="s">
        <v>81</v>
      </c>
      <c r="C26" s="10">
        <v>45436</v>
      </c>
      <c r="D26" s="6" t="s">
        <v>82</v>
      </c>
    </row>
    <row r="27" spans="2:4" x14ac:dyDescent="0.3">
      <c r="B27" s="5" t="s">
        <v>76</v>
      </c>
      <c r="C27" s="10">
        <v>45419</v>
      </c>
      <c r="D27" s="6" t="s">
        <v>80</v>
      </c>
    </row>
    <row r="28" spans="2:4" ht="43.2" x14ac:dyDescent="0.3">
      <c r="B28" s="5" t="s">
        <v>57</v>
      </c>
      <c r="C28" s="10">
        <v>45408</v>
      </c>
      <c r="D28" s="6" t="s">
        <v>72</v>
      </c>
    </row>
    <row r="29" spans="2:4" ht="28.8" x14ac:dyDescent="0.3">
      <c r="B29" s="5" t="s">
        <v>56</v>
      </c>
      <c r="C29" s="9">
        <v>45404</v>
      </c>
      <c r="D29" s="6" t="s">
        <v>69</v>
      </c>
    </row>
    <row r="30" spans="2:4" x14ac:dyDescent="0.3">
      <c r="B30" s="5" t="s">
        <v>39</v>
      </c>
      <c r="C30" s="10">
        <v>45396</v>
      </c>
      <c r="D30" s="7" t="s">
        <v>40</v>
      </c>
    </row>
  </sheetData>
  <mergeCells count="4">
    <mergeCell ref="B4:D5"/>
    <mergeCell ref="B17:D18"/>
    <mergeCell ref="B6:D6"/>
    <mergeCell ref="B8:D8"/>
  </mergeCells>
  <pageMargins left="0.7" right="0.7" top="0.75" bottom="0.75" header="0.3" footer="0.3"/>
  <pageSetup paperSize="9" orientation="portrait" r:id="rId1"/>
  <ignoredErrors>
    <ignoredError sqref="B23:B30"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308A580C-6698-405F-86B6-6538DD3823BF}">
          <x14:formula1>
            <xm:f>Param!$F$2:$F$5</xm:f>
          </x14:formula1>
          <xm:sqref>C11</xm:sqref>
        </x14:dataValidation>
        <x14:dataValidation type="list" allowBlank="1" showInputMessage="1" showErrorMessage="1" xr:uid="{9303318D-97C3-4E4A-9D69-89B47AC4A55F}">
          <x14:formula1>
            <xm:f>Param!$H$2:$H$2</xm:f>
          </x14:formula1>
          <xm:sqref>C15</xm:sqref>
        </x14:dataValidation>
        <x14:dataValidation type="list" allowBlank="1" showInputMessage="1" showErrorMessage="1" xr:uid="{5214FD59-6A38-44CC-AD14-3FD00617C0DE}">
          <x14:formula1>
            <xm:f>Param!$J$2:$J$3</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zoomScale="85" zoomScaleNormal="85" workbookViewId="0">
      <pane xSplit="1" ySplit="2" topLeftCell="E3" activePane="bottomRight" state="frozen"/>
      <selection pane="topRight" activeCell="B1" sqref="B1"/>
      <selection pane="bottomLeft" activeCell="A2" sqref="A2"/>
      <selection pane="bottomRight" activeCell="D2" sqref="D2"/>
    </sheetView>
  </sheetViews>
  <sheetFormatPr defaultRowHeight="14.4" x14ac:dyDescent="0.3"/>
  <cols>
    <col min="1" max="1" width="12.109375" customWidth="1"/>
    <col min="2" max="2" width="126.44140625" customWidth="1"/>
    <col min="3" max="3" width="15.88671875" customWidth="1"/>
    <col min="4" max="4" width="26.88671875" customWidth="1"/>
    <col min="5" max="5" width="35.88671875" customWidth="1"/>
    <col min="6" max="6" width="40.33203125" customWidth="1"/>
    <col min="7" max="7" width="16.5546875" customWidth="1"/>
    <col min="8" max="8" width="16.44140625" customWidth="1"/>
    <col min="9" max="9" width="58.5546875" customWidth="1"/>
    <col min="10" max="10" width="21.44140625" customWidth="1"/>
    <col min="11" max="11" width="18.33203125" customWidth="1"/>
    <col min="12" max="12" width="15.6640625" customWidth="1"/>
  </cols>
  <sheetData>
    <row r="1" spans="1:12" x14ac:dyDescent="0.3">
      <c r="A1" s="2" t="s">
        <v>33</v>
      </c>
      <c r="B1" s="17">
        <f>Cover!$C$10</f>
        <v>45590</v>
      </c>
    </row>
    <row r="2" spans="1:12" s="1" customFormat="1" ht="28.8" x14ac:dyDescent="0.3">
      <c r="A2" s="16" t="s">
        <v>0</v>
      </c>
      <c r="B2" s="16" t="s">
        <v>1</v>
      </c>
      <c r="C2" s="16" t="s">
        <v>2</v>
      </c>
      <c r="D2" s="16" t="s">
        <v>3</v>
      </c>
      <c r="E2" s="16" t="s">
        <v>4</v>
      </c>
      <c r="F2" s="16" t="s">
        <v>5</v>
      </c>
      <c r="G2" s="16" t="s">
        <v>6</v>
      </c>
      <c r="H2" s="16" t="s">
        <v>7</v>
      </c>
      <c r="I2" s="16" t="s">
        <v>8</v>
      </c>
      <c r="J2" s="16" t="s">
        <v>37</v>
      </c>
      <c r="K2" s="16" t="s">
        <v>47</v>
      </c>
      <c r="L2" s="16" t="s">
        <v>49</v>
      </c>
    </row>
    <row r="3" spans="1:12" s="14" customFormat="1" ht="43.2" x14ac:dyDescent="0.3">
      <c r="A3" s="15">
        <v>1</v>
      </c>
      <c r="B3" s="13" t="s">
        <v>9</v>
      </c>
      <c r="C3" s="13" t="s">
        <v>10</v>
      </c>
      <c r="D3" s="13" t="s">
        <v>11</v>
      </c>
      <c r="E3" s="13" t="s">
        <v>12</v>
      </c>
      <c r="F3" s="13" t="s">
        <v>13</v>
      </c>
      <c r="G3" s="13" t="s">
        <v>14</v>
      </c>
      <c r="H3" s="13" t="s">
        <v>15</v>
      </c>
      <c r="I3" s="13" t="s">
        <v>16</v>
      </c>
      <c r="J3" s="24" t="str">
        <f>LOOKUP(Table1[[#This Row],[Implementation release]],  Table3[Release],Table3[Implementation expected date])</f>
        <v>-</v>
      </c>
      <c r="K3" s="27">
        <f>LOOKUP(Table1[[#This Row],[Implementation release]],  Table3[Release], Table3[Implementation actual date])</f>
        <v>45461</v>
      </c>
      <c r="L3" s="25" t="s">
        <v>83</v>
      </c>
    </row>
    <row r="4" spans="1:12" s="14" customFormat="1" ht="115.2" x14ac:dyDescent="0.3">
      <c r="A4" s="15">
        <v>2</v>
      </c>
      <c r="B4" s="13" t="s">
        <v>77</v>
      </c>
      <c r="C4" s="13" t="s">
        <v>17</v>
      </c>
      <c r="D4" s="13" t="s">
        <v>50</v>
      </c>
      <c r="E4" s="13" t="s">
        <v>18</v>
      </c>
      <c r="F4" s="13" t="s">
        <v>19</v>
      </c>
      <c r="G4" s="29" t="s">
        <v>99</v>
      </c>
      <c r="H4" s="32" t="s">
        <v>101</v>
      </c>
      <c r="I4" s="13" t="s">
        <v>21</v>
      </c>
      <c r="J4" s="30" t="str">
        <f>LOOKUP(Table1[[#This Row],[Implementation release]],  Table3[Release],Table3[Implementation expected date])</f>
        <v>Q2 2025</v>
      </c>
      <c r="K4" s="30" t="str">
        <f>LOOKUP(Table1[[#This Row],[Implementation release]],  Table3[Release], Table3[Implementation actual date])</f>
        <v>-</v>
      </c>
      <c r="L4" s="33" t="s">
        <v>98</v>
      </c>
    </row>
    <row r="5" spans="1:12" s="14" customFormat="1" ht="72" x14ac:dyDescent="0.3">
      <c r="A5" s="15">
        <v>3</v>
      </c>
      <c r="B5" s="13" t="s">
        <v>78</v>
      </c>
      <c r="C5" s="13" t="s">
        <v>15</v>
      </c>
      <c r="D5" s="13" t="s">
        <v>22</v>
      </c>
      <c r="E5" s="13" t="s">
        <v>21</v>
      </c>
      <c r="F5" s="13" t="s">
        <v>23</v>
      </c>
      <c r="G5" s="13" t="s">
        <v>24</v>
      </c>
      <c r="H5" s="13" t="s">
        <v>15</v>
      </c>
      <c r="I5" s="13" t="s">
        <v>25</v>
      </c>
      <c r="J5" s="21" t="str">
        <f>LOOKUP(Table1[[#This Row],[Implementation release]],  Table3[Release],Table3[Implementation expected date])</f>
        <v>-</v>
      </c>
      <c r="K5" s="27">
        <f>LOOKUP(Table1[[#This Row],[Implementation release]],  Table3[Release], Table3[Implementation actual date])</f>
        <v>45407</v>
      </c>
      <c r="L5" s="25" t="s">
        <v>57</v>
      </c>
    </row>
    <row r="6" spans="1:12" s="14" customFormat="1" ht="43.2" x14ac:dyDescent="0.3">
      <c r="A6" s="15">
        <v>4</v>
      </c>
      <c r="B6" s="13" t="s">
        <v>71</v>
      </c>
      <c r="C6" s="13" t="s">
        <v>10</v>
      </c>
      <c r="D6" s="13" t="s">
        <v>11</v>
      </c>
      <c r="E6" s="13" t="s">
        <v>73</v>
      </c>
      <c r="F6" s="13" t="s">
        <v>26</v>
      </c>
      <c r="G6" s="13" t="s">
        <v>14</v>
      </c>
      <c r="H6" s="13" t="s">
        <v>15</v>
      </c>
      <c r="I6" s="13" t="s">
        <v>32</v>
      </c>
      <c r="J6" s="24" t="str">
        <f>LOOKUP(Table1[[#This Row],[Implementation release]],  Table3[Release],Table3[Implementation expected date])</f>
        <v>-</v>
      </c>
      <c r="K6" s="27">
        <f>LOOKUP(Table1[[#This Row],[Implementation release]],  Table3[Release], Table3[Implementation actual date])</f>
        <v>45461</v>
      </c>
      <c r="L6" s="25" t="s">
        <v>83</v>
      </c>
    </row>
    <row r="7" spans="1:12" ht="43.2" x14ac:dyDescent="0.3">
      <c r="A7" s="15">
        <v>5</v>
      </c>
      <c r="B7" s="13" t="s">
        <v>46</v>
      </c>
      <c r="C7" s="13" t="s">
        <v>10</v>
      </c>
      <c r="D7" s="13" t="s">
        <v>43</v>
      </c>
      <c r="E7" s="13" t="s">
        <v>44</v>
      </c>
      <c r="F7" s="13" t="s">
        <v>45</v>
      </c>
      <c r="G7" s="13" t="s">
        <v>41</v>
      </c>
      <c r="H7" s="13" t="s">
        <v>15</v>
      </c>
      <c r="I7" s="13" t="s">
        <v>42</v>
      </c>
      <c r="J7" s="27">
        <f>LOOKUP(Table1[[#This Row],[Implementation release]],  Table3[Release],Table3[Implementation expected date])</f>
        <v>45601</v>
      </c>
      <c r="K7" s="26" t="str">
        <f>LOOKUP(Table1[[#This Row],[Implementation release]],  Table3[Release], Table3[Implementation actual date])</f>
        <v>-</v>
      </c>
      <c r="L7" s="28" t="s">
        <v>97</v>
      </c>
    </row>
    <row r="8" spans="1:12" ht="43.2" x14ac:dyDescent="0.3">
      <c r="A8" s="15">
        <v>6</v>
      </c>
      <c r="B8" s="13" t="s">
        <v>52</v>
      </c>
      <c r="C8" s="13" t="s">
        <v>10</v>
      </c>
      <c r="D8" s="13" t="s">
        <v>43</v>
      </c>
      <c r="E8" s="13" t="s">
        <v>54</v>
      </c>
      <c r="F8" s="13" t="s">
        <v>53</v>
      </c>
      <c r="G8" s="13" t="s">
        <v>41</v>
      </c>
      <c r="H8" s="23" t="s">
        <v>48</v>
      </c>
      <c r="I8" s="13" t="s">
        <v>51</v>
      </c>
      <c r="J8" s="27">
        <f>LOOKUP(Table1[[#This Row],[Implementation release]],  Table3[Release],Table3[Implementation expected date])</f>
        <v>45601</v>
      </c>
      <c r="K8" s="26" t="str">
        <f>LOOKUP(Table1[[#This Row],[Implementation release]],  Table3[Release], Table3[Implementation actual date])</f>
        <v>-</v>
      </c>
      <c r="L8" s="28" t="s">
        <v>97</v>
      </c>
    </row>
    <row r="9" spans="1:12" ht="57.6" x14ac:dyDescent="0.3">
      <c r="A9" s="15">
        <v>7</v>
      </c>
      <c r="B9" s="13" t="s">
        <v>79</v>
      </c>
      <c r="C9" s="13" t="s">
        <v>10</v>
      </c>
      <c r="D9" s="13" t="s">
        <v>43</v>
      </c>
      <c r="E9" s="13" t="s">
        <v>75</v>
      </c>
      <c r="F9" s="13" t="s">
        <v>13</v>
      </c>
      <c r="G9" s="13" t="s">
        <v>41</v>
      </c>
      <c r="H9" s="13" t="s">
        <v>15</v>
      </c>
      <c r="I9" s="13" t="s">
        <v>74</v>
      </c>
      <c r="J9" s="27">
        <f>LOOKUP(Table1[[#This Row],[Implementation release]],  Table3[Release],Table3[Implementation expected date])</f>
        <v>45601</v>
      </c>
      <c r="K9" s="26" t="str">
        <f>LOOKUP(Table1[[#This Row],[Implementation release]],  Table3[Release], Table3[Implementation actual date])</f>
        <v>-</v>
      </c>
      <c r="L9" s="28" t="s">
        <v>97</v>
      </c>
    </row>
    <row r="10" spans="1:12" ht="100.8" x14ac:dyDescent="0.3">
      <c r="A10" s="15">
        <v>8</v>
      </c>
      <c r="B10" s="13" t="s">
        <v>85</v>
      </c>
      <c r="C10" s="13" t="s">
        <v>17</v>
      </c>
      <c r="D10" s="13" t="s">
        <v>50</v>
      </c>
      <c r="E10" s="19" t="s">
        <v>95</v>
      </c>
      <c r="F10" s="13" t="s">
        <v>84</v>
      </c>
      <c r="G10" s="32" t="s">
        <v>99</v>
      </c>
      <c r="H10" s="32" t="s">
        <v>101</v>
      </c>
      <c r="I10" s="13" t="s">
        <v>21</v>
      </c>
      <c r="J10" s="31" t="str">
        <f>LOOKUP(Table1[[#This Row],[Implementation release]],  Table3[Release],Table3[Implementation expected date])</f>
        <v>Q2 2025</v>
      </c>
      <c r="K10" s="30" t="str">
        <f>LOOKUP(Table1[[#This Row],[Implementation release]],  Table3[Release], Table3[Implementation actual date])</f>
        <v>-</v>
      </c>
      <c r="L10" s="33" t="s">
        <v>98</v>
      </c>
    </row>
    <row r="11" spans="1:12" ht="158.4" x14ac:dyDescent="0.3">
      <c r="A11" s="15">
        <v>9</v>
      </c>
      <c r="B11" s="13" t="s">
        <v>92</v>
      </c>
      <c r="C11" s="13" t="s">
        <v>48</v>
      </c>
      <c r="D11" s="13" t="s">
        <v>88</v>
      </c>
      <c r="E11" s="13" t="s">
        <v>21</v>
      </c>
      <c r="F11" s="13" t="s">
        <v>91</v>
      </c>
      <c r="G11" s="32" t="s">
        <v>99</v>
      </c>
      <c r="H11" s="32" t="s">
        <v>48</v>
      </c>
      <c r="I11" s="13" t="s">
        <v>21</v>
      </c>
      <c r="J11" s="32" t="str">
        <f>LOOKUP(Table1[[#This Row],[Implementation release]],  Table3[Release],Table3[Implementation expected date])</f>
        <v>Q2 2025</v>
      </c>
      <c r="K11" s="30" t="str">
        <f>LOOKUP(Table1[[#This Row],[Implementation release]],  Table3[Release], Table3[Implementation actual date])</f>
        <v>-</v>
      </c>
      <c r="L11" s="33" t="s">
        <v>98</v>
      </c>
    </row>
    <row r="12" spans="1:12" ht="72" x14ac:dyDescent="0.3">
      <c r="A12" s="15">
        <v>10</v>
      </c>
      <c r="B12" s="13" t="s">
        <v>89</v>
      </c>
      <c r="C12" s="13" t="s">
        <v>48</v>
      </c>
      <c r="D12" s="13" t="s">
        <v>88</v>
      </c>
      <c r="E12" s="13" t="s">
        <v>21</v>
      </c>
      <c r="F12" s="13" t="s">
        <v>90</v>
      </c>
      <c r="G12" s="32" t="s">
        <v>99</v>
      </c>
      <c r="H12" s="32" t="s">
        <v>48</v>
      </c>
      <c r="I12" s="13" t="s">
        <v>21</v>
      </c>
      <c r="J12" s="32" t="str">
        <f>LOOKUP(Table1[[#This Row],[Implementation release]],  Table3[Release],Table3[Implementation expected date])</f>
        <v>Q2 2025</v>
      </c>
      <c r="K12" s="30" t="str">
        <f>LOOKUP(Table1[[#This Row],[Implementation release]],  Table3[Release], Table3[Implementation actual date])</f>
        <v>-</v>
      </c>
      <c r="L12" s="33" t="s">
        <v>98</v>
      </c>
    </row>
  </sheetData>
  <pageMargins left="0.7" right="0.7" top="0.75" bottom="0.75" header="0.3" footer="0.3"/>
  <pageSetup paperSize="9" orientation="portrait" r:id="rId1"/>
  <ignoredErrors>
    <ignoredError sqref="K3"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38C058-EE29-48EC-87CA-C3C82FCBA54B}">
          <x14:formula1>
            <xm:f>Param!$A$2:$A$6</xm:f>
          </x14:formula1>
          <xm:sqref>G3:G12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45272-785A-4858-A8AC-C4646760240A}">
  <dimension ref="A1:L3"/>
  <sheetViews>
    <sheetView zoomScale="85" zoomScaleNormal="85" workbookViewId="0">
      <pane xSplit="1" ySplit="2" topLeftCell="B3" activePane="bottomRight" state="frozen"/>
      <selection pane="topRight" activeCell="B1" sqref="B1"/>
      <selection pane="bottomLeft" activeCell="A2" sqref="A2"/>
      <selection pane="bottomRight" activeCell="F3" sqref="F3"/>
    </sheetView>
  </sheetViews>
  <sheetFormatPr defaultRowHeight="14.4" x14ac:dyDescent="0.3"/>
  <cols>
    <col min="1" max="1" width="13.88671875" customWidth="1"/>
    <col min="2" max="2" width="72" customWidth="1"/>
    <col min="3" max="3" width="15.88671875" customWidth="1"/>
    <col min="4" max="4" width="26.88671875" customWidth="1"/>
    <col min="5" max="5" width="50.5546875" customWidth="1"/>
    <col min="6" max="6" width="123.44140625" customWidth="1"/>
    <col min="7" max="7" width="16.5546875" customWidth="1"/>
    <col min="8" max="8" width="16.44140625" customWidth="1"/>
    <col min="9" max="9" width="47.33203125" customWidth="1"/>
    <col min="10" max="10" width="21.5546875" customWidth="1"/>
    <col min="11" max="11" width="18.88671875" customWidth="1"/>
    <col min="12" max="12" width="17.109375" customWidth="1"/>
  </cols>
  <sheetData>
    <row r="1" spans="1:12" x14ac:dyDescent="0.3">
      <c r="A1" s="2" t="s">
        <v>33</v>
      </c>
      <c r="B1" s="17">
        <f>Cover!$C$10</f>
        <v>45590</v>
      </c>
    </row>
    <row r="2" spans="1:12" s="1" customFormat="1" ht="28.8" x14ac:dyDescent="0.3">
      <c r="A2" s="1" t="s">
        <v>0</v>
      </c>
      <c r="B2" s="1" t="s">
        <v>1</v>
      </c>
      <c r="C2" s="1" t="s">
        <v>2</v>
      </c>
      <c r="D2" s="1" t="s">
        <v>3</v>
      </c>
      <c r="E2" s="1" t="s">
        <v>4</v>
      </c>
      <c r="F2" s="1" t="s">
        <v>5</v>
      </c>
      <c r="G2" s="1" t="s">
        <v>6</v>
      </c>
      <c r="H2" s="1" t="s">
        <v>7</v>
      </c>
      <c r="I2" s="1" t="s">
        <v>8</v>
      </c>
      <c r="J2" s="1" t="s">
        <v>37</v>
      </c>
      <c r="K2" s="1" t="s">
        <v>47</v>
      </c>
      <c r="L2" s="1" t="s">
        <v>49</v>
      </c>
    </row>
    <row r="3" spans="1:12" s="14" customFormat="1" ht="158.4" x14ac:dyDescent="0.3">
      <c r="A3" s="15">
        <v>1</v>
      </c>
      <c r="B3" s="13" t="s">
        <v>34</v>
      </c>
      <c r="C3" s="32" t="s">
        <v>17</v>
      </c>
      <c r="D3" s="13" t="s">
        <v>22</v>
      </c>
      <c r="E3" s="13" t="s">
        <v>35</v>
      </c>
      <c r="F3" s="32" t="s">
        <v>102</v>
      </c>
      <c r="G3" s="13" t="s">
        <v>24</v>
      </c>
      <c r="H3" s="13" t="s">
        <v>15</v>
      </c>
      <c r="I3" s="13" t="s">
        <v>38</v>
      </c>
      <c r="J3" s="22" t="str">
        <f>LOOKUP(Table13[[#This Row],[Implementation release]],  Table3[Release],Table3[Implementation expected date])</f>
        <v>-</v>
      </c>
      <c r="K3" s="22">
        <f>LOOKUP(Table13[[#This Row],[Implementation release]],  Table3[Release], Table3[Implementation actual date])</f>
        <v>45407</v>
      </c>
      <c r="L3" s="33" t="s">
        <v>98</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F12F-40BA-43B0-BBAA-3AB71FF43C46}">
  <dimension ref="A1:J6"/>
  <sheetViews>
    <sheetView workbookViewId="0">
      <selection activeCell="C6" sqref="C6"/>
    </sheetView>
  </sheetViews>
  <sheetFormatPr defaultRowHeight="14.4" x14ac:dyDescent="0.3"/>
  <cols>
    <col min="1" max="1" width="22.44140625" customWidth="1"/>
    <col min="2" max="2" width="18.5546875" customWidth="1"/>
    <col min="3" max="3" width="18.44140625" customWidth="1"/>
    <col min="5" max="5" width="3.5546875" customWidth="1"/>
    <col min="6" max="6" width="31.88671875" bestFit="1" customWidth="1"/>
    <col min="7" max="7" width="3.44140625" customWidth="1"/>
    <col min="8" max="8" width="21" bestFit="1" customWidth="1"/>
    <col min="9" max="9" width="2.6640625" customWidth="1"/>
    <col min="10" max="10" width="21" bestFit="1" customWidth="1"/>
  </cols>
  <sheetData>
    <row r="1" spans="1:10" ht="28.8" x14ac:dyDescent="0.3">
      <c r="A1" s="1" t="s">
        <v>36</v>
      </c>
      <c r="B1" s="1" t="s">
        <v>37</v>
      </c>
      <c r="C1" s="1" t="s">
        <v>47</v>
      </c>
      <c r="F1" t="s">
        <v>58</v>
      </c>
      <c r="H1" t="s">
        <v>66</v>
      </c>
      <c r="J1" t="s">
        <v>65</v>
      </c>
    </row>
    <row r="2" spans="1:10" x14ac:dyDescent="0.3">
      <c r="A2" t="s">
        <v>24</v>
      </c>
      <c r="B2" s="20" t="s">
        <v>21</v>
      </c>
      <c r="C2" s="18">
        <v>45407</v>
      </c>
      <c r="F2" t="s">
        <v>59</v>
      </c>
      <c r="H2" t="s">
        <v>67</v>
      </c>
      <c r="J2" t="s">
        <v>70</v>
      </c>
    </row>
    <row r="3" spans="1:10" x14ac:dyDescent="0.3">
      <c r="A3" t="s">
        <v>14</v>
      </c>
      <c r="B3" s="20" t="s">
        <v>21</v>
      </c>
      <c r="C3" s="20">
        <v>45461</v>
      </c>
      <c r="F3" t="s">
        <v>60</v>
      </c>
      <c r="J3" t="s">
        <v>68</v>
      </c>
    </row>
    <row r="4" spans="1:10" x14ac:dyDescent="0.3">
      <c r="A4" t="s">
        <v>41</v>
      </c>
      <c r="B4" s="20">
        <v>45601</v>
      </c>
      <c r="C4" t="s">
        <v>21</v>
      </c>
      <c r="F4" t="s">
        <v>61</v>
      </c>
    </row>
    <row r="5" spans="1:10" x14ac:dyDescent="0.3">
      <c r="A5" t="s">
        <v>99</v>
      </c>
      <c r="B5" s="20" t="s">
        <v>100</v>
      </c>
      <c r="C5" t="s">
        <v>21</v>
      </c>
      <c r="F5" t="s">
        <v>62</v>
      </c>
    </row>
    <row r="6" spans="1:10" x14ac:dyDescent="0.3">
      <c r="A6" t="s">
        <v>20</v>
      </c>
      <c r="B6" t="s">
        <v>21</v>
      </c>
      <c r="C6" t="s">
        <v>21</v>
      </c>
    </row>
  </sheetData>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ACDD11C5BC5664DBFB40E6A9DD3937F" ma:contentTypeVersion="6" ma:contentTypeDescription="Creare un nuovo documento." ma:contentTypeScope="" ma:versionID="f792aa0d09ee29f4cc69e45ff5c015bb">
  <xsd:schema xmlns:xsd="http://www.w3.org/2001/XMLSchema" xmlns:xs="http://www.w3.org/2001/XMLSchema" xmlns:p="http://schemas.microsoft.com/office/2006/metadata/properties" xmlns:ns2="809cd878-826d-4399-9c37-83fdf622967d" xmlns:ns3="b0075a08-ae33-4a3b-adb9-dc386abf3986" targetNamespace="http://schemas.microsoft.com/office/2006/metadata/properties" ma:root="true" ma:fieldsID="d7b1d76f16553356630d105d62878c1b" ns2:_="" ns3:_="">
    <xsd:import namespace="809cd878-826d-4399-9c37-83fdf622967d"/>
    <xsd:import namespace="b0075a08-ae33-4a3b-adb9-dc386abf39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9cd878-826d-4399-9c37-83fdf62296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075a08-ae33-4a3b-adb9-dc386abf3986"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794A08-8193-4266-9EDF-930DE9473017}">
  <ds:schemaRefs>
    <ds:schemaRef ds:uri="http://schemas.microsoft.com/sharepoint/v3/contenttype/forms"/>
  </ds:schemaRefs>
</ds:datastoreItem>
</file>

<file path=customXml/itemProps2.xml><?xml version="1.0" encoding="utf-8"?>
<ds:datastoreItem xmlns:ds="http://schemas.openxmlformats.org/officeDocument/2006/customXml" ds:itemID="{3245ECBE-BCFB-40B2-998D-8977FFCB27BD}"/>
</file>

<file path=customXml/itemProps3.xml><?xml version="1.0" encoding="utf-8"?>
<ds:datastoreItem xmlns:ds="http://schemas.openxmlformats.org/officeDocument/2006/customXml" ds:itemID="{3F80ACC6-1823-4A04-9437-4FE31467823E}">
  <ds:schemaRef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64638040-35f6-4905-b21f-4e31af5e1fb5"/>
    <ds:schemaRef ds:uri="http://schemas.microsoft.com/office/2006/documentManagement/types"/>
    <ds:schemaRef ds:uri="http://purl.org/dc/dcmitype/"/>
    <ds:schemaRef ds:uri="http://schemas.openxmlformats.org/package/2006/metadata/core-properties"/>
    <ds:schemaRef ds:uri="bbfa5be0-a486-4148-8676-599be823c6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Known issues (KEL)</vt:lpstr>
      <vt:lpstr>Other topics</vt:lpstr>
      <vt:lpstr>Param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Romane Dragozis</dc:creator>
  <cp:keywords/>
  <dc:description/>
  <cp:lastModifiedBy>Ann</cp:lastModifiedBy>
  <cp:revision/>
  <dcterms:created xsi:type="dcterms:W3CDTF">2024-04-17T07:48:34Z</dcterms:created>
  <dcterms:modified xsi:type="dcterms:W3CDTF">2024-10-25T11:42:56Z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0x010100AACDD11C5BC5664DBFB40E6A9DD3937F</vt:lpwstr>
  </property>
  <property fmtid="{D5CDD505-2E9C-101B-9397-08002B2CF9AE}" pid="3" name="MSIP_Label_6bd9ddd1-4d20-43f6-abfa-fc3c07406f94_Enabled">
    <vt:lpwstr>true</vt:lpwstr>
  </property>
  <property fmtid="{D5CDD505-2E9C-101B-9397-08002B2CF9AE}" pid="4" name="MSIP_Label_6bd9ddd1-4d20-43f6-abfa-fc3c07406f94_SetDate">
    <vt:lpwstr>2024-04-18T16:09:21Z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3c586b3a-4bdd-4bde-aca0-472f0b364eb2</vt:lpwstr>
  </property>
  <property fmtid="{D5CDD505-2E9C-101B-9397-08002B2CF9AE}" pid="9" name="MSIP_Label_6bd9ddd1-4d20-43f6-abfa-fc3c07406f94_ContentBits">
    <vt:lpwstr>0</vt:lpwstr>
  </property>
</Properties>
</file>